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backupFile="1" hidePivotFieldList="1"/>
  <mc:AlternateContent xmlns:mc="http://schemas.openxmlformats.org/markup-compatibility/2006">
    <mc:Choice Requires="x15">
      <x15ac:absPath xmlns:x15ac="http://schemas.microsoft.com/office/spreadsheetml/2010/11/ac" url="D:\Budgeting 8182\Budget 8182 Poush\Approved Budget Amendments\"/>
    </mc:Choice>
  </mc:AlternateContent>
  <xr:revisionPtr revIDLastSave="0" documentId="8_{BE262D66-D331-40FE-864A-70C7D320FFC9}" xr6:coauthVersionLast="47" xr6:coauthVersionMax="47" xr10:uidLastSave="{00000000-0000-0000-0000-000000000000}"/>
  <bookViews>
    <workbookView xWindow="-110" yWindow="-110" windowWidth="19420" windowHeight="10300" tabRatio="822" xr2:uid="{00000000-000D-0000-FFFF-FFFF00000000}"/>
  </bookViews>
  <sheets>
    <sheet name="मुख्य कार्यक्रम क" sheetId="24" r:id="rId1"/>
    <sheet name="४ गौरव" sheetId="36" r:id="rId2"/>
    <sheet name="४ गौरव (क्रमागत)" sheetId="86" r:id="rId3"/>
    <sheet name="५ स्वर्णिम" sheetId="37" r:id="rId4"/>
    <sheet name="६  क्रमागत सा नि" sheetId="38" r:id="rId5"/>
    <sheet name="७  क्रमागत सम्पदा" sheetId="49" r:id="rId6"/>
    <sheet name="८ क्रमागत शिक्षा" sheetId="57" r:id="rId7"/>
    <sheet name="९ क्रमागत वातावरण" sheetId="58" r:id="rId8"/>
    <sheet name="१२ हनुमानढोका२" sheetId="59" r:id="rId9"/>
    <sheet name="अनुसूची १३" sheetId="62" r:id="rId10"/>
    <sheet name="अनुसूची १४" sheetId="61" r:id="rId11"/>
    <sheet name="अनुसूची १५" sheetId="66" r:id="rId12"/>
    <sheet name="अनुसूची १८" sheetId="71" r:id="rId13"/>
    <sheet name="अनुसूची २१" sheetId="98" r:id="rId14"/>
  </sheets>
  <definedNames>
    <definedName name="_xlnm._FilterDatabase" localSheetId="8" hidden="1">'१२ हनुमानढोका२'!$A$5:$G$5</definedName>
    <definedName name="_xlnm._FilterDatabase" localSheetId="1" hidden="1">'४ गौरव'!$A$5:$U$99</definedName>
    <definedName name="_xlnm._FilterDatabase" localSheetId="2" hidden="1">'४ गौरव (क्रमागत)'!$A$5:$U$18</definedName>
    <definedName name="_xlnm._FilterDatabase" localSheetId="3" hidden="1">'५ स्वर्णिम'!$A$5:$U$42</definedName>
    <definedName name="_xlnm._FilterDatabase" localSheetId="4" hidden="1">'६  क्रमागत सा नि'!#REF!</definedName>
    <definedName name="_xlnm._FilterDatabase" localSheetId="0" hidden="1">'मुख्य कार्यक्रम क'!$A$5:$U$201</definedName>
    <definedName name="_xlnm.Print_Area" localSheetId="8">'१२ हनुमानढोका२'!$A$1:$N$12</definedName>
    <definedName name="_xlnm.Print_Area" localSheetId="1">'४ गौरव'!$A$1:$S$100</definedName>
    <definedName name="_xlnm.Print_Area" localSheetId="2">'४ गौरव (क्रमागत)'!$A$1:$S$18</definedName>
    <definedName name="_xlnm.Print_Area" localSheetId="3">'५ स्वर्णिम'!$A$1:$S$42</definedName>
    <definedName name="_xlnm.Print_Area" localSheetId="4">'६  क्रमागत सा नि'!$A$1:$L$11</definedName>
    <definedName name="_xlnm.Print_Area" localSheetId="5">'७  क्रमागत सम्पदा'!$A$1:$N$22</definedName>
    <definedName name="_xlnm.Print_Area" localSheetId="6">'८ क्रमागत शिक्षा'!$A$1:$L$7</definedName>
    <definedName name="_xlnm.Print_Area" localSheetId="7">'९ क्रमागत वातावरण'!$A$1:$K$12</definedName>
    <definedName name="_xlnm.Print_Area" localSheetId="9">'अनुसूची १३'!$A$1:$L$53</definedName>
    <definedName name="_xlnm.Print_Area" localSheetId="11">'अनुसूची १५'!$A$1:$L$8</definedName>
    <definedName name="_xlnm.Print_Area" localSheetId="12">'अनुसूची १८'!$A$1:$L$11</definedName>
    <definedName name="_xlnm.Print_Area" localSheetId="0">'मुख्य कार्यक्रम क'!$A$1:$S$200</definedName>
    <definedName name="_xlnm.Print_Titles" localSheetId="8">'१२ हनुमानढोका२'!$5:$5</definedName>
    <definedName name="_xlnm.Print_Titles" localSheetId="1">'४ गौरव'!$5:$5</definedName>
    <definedName name="_xlnm.Print_Titles" localSheetId="2">'४ गौरव (क्रमागत)'!$5:$5</definedName>
    <definedName name="_xlnm.Print_Titles" localSheetId="3">'५ स्वर्णिम'!$5:$5</definedName>
    <definedName name="_xlnm.Print_Titles" localSheetId="4">'६  क्रमागत सा नि'!$5:$5</definedName>
    <definedName name="_xlnm.Print_Titles" localSheetId="5">'७  क्रमागत सम्पदा'!$5:$5</definedName>
    <definedName name="_xlnm.Print_Titles" localSheetId="9">'अनुसूची १३'!$5:$5</definedName>
    <definedName name="_xlnm.Print_Titles" localSheetId="10">'अनुसूची १४'!$5:$5</definedName>
    <definedName name="_xlnm.Print_Titles" localSheetId="12">'अनुसूची १८'!$5:$5</definedName>
    <definedName name="_xlnm.Print_Titles" localSheetId="13">'अनुसूची २१'!$5:$5</definedName>
    <definedName name="_xlnm.Print_Titles" localSheetId="0">'मुख्य कार्यक्रम क'!$5:$5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4" i="24" l="1"/>
  <c r="U107" i="36"/>
  <c r="T107" i="36"/>
  <c r="R107" i="36"/>
  <c r="U216" i="24"/>
  <c r="T216" i="24"/>
  <c r="R216" i="24"/>
  <c r="U107" i="24"/>
  <c r="T107" i="24"/>
  <c r="R107" i="24"/>
  <c r="R205" i="24" l="1"/>
  <c r="N56" i="62"/>
  <c r="K56" i="62"/>
  <c r="H45" i="37"/>
  <c r="W54" i="37"/>
  <c r="W53" i="37" s="1"/>
  <c r="R51" i="37"/>
  <c r="U109" i="36"/>
  <c r="T109" i="36"/>
  <c r="R109" i="36"/>
  <c r="R108" i="36" s="1"/>
  <c r="R106" i="36" s="1"/>
  <c r="U221" i="24"/>
  <c r="T221" i="24"/>
  <c r="R222" i="24"/>
  <c r="U220" i="24"/>
  <c r="T220" i="24"/>
  <c r="R221" i="24"/>
  <c r="U219" i="24"/>
  <c r="T219" i="24"/>
  <c r="R220" i="24"/>
  <c r="U214" i="24"/>
  <c r="T214" i="24"/>
  <c r="R215" i="24"/>
  <c r="U213" i="24"/>
  <c r="T213" i="24"/>
  <c r="R214" i="24"/>
  <c r="U205" i="24"/>
  <c r="T205" i="24"/>
  <c r="R206" i="24"/>
  <c r="U203" i="24"/>
  <c r="T203" i="24"/>
  <c r="R203" i="24"/>
  <c r="U212" i="24"/>
  <c r="T212" i="24"/>
  <c r="R213" i="24"/>
  <c r="U211" i="24"/>
  <c r="T211" i="24"/>
  <c r="R212" i="24"/>
  <c r="U96" i="24"/>
  <c r="T96" i="24"/>
  <c r="R96" i="24"/>
  <c r="U21" i="86"/>
  <c r="T21" i="86"/>
  <c r="R21" i="86"/>
  <c r="U15" i="86"/>
  <c r="T15" i="86"/>
  <c r="R15" i="86"/>
  <c r="U14" i="86"/>
  <c r="T14" i="86"/>
  <c r="R14" i="86"/>
  <c r="R204" i="24" l="1"/>
  <c r="T204" i="24"/>
  <c r="N6" i="71"/>
  <c r="K6" i="71"/>
  <c r="Q42" i="37"/>
  <c r="P42" i="37"/>
  <c r="O42" i="37"/>
  <c r="N42" i="37"/>
  <c r="U10" i="37"/>
  <c r="T10" i="37"/>
  <c r="U9" i="37"/>
  <c r="T9" i="37"/>
  <c r="U8" i="37"/>
  <c r="T8" i="37"/>
  <c r="U49" i="37"/>
  <c r="T49" i="37"/>
  <c r="R49" i="37"/>
  <c r="R48" i="37"/>
  <c r="U47" i="37"/>
  <c r="T47" i="37"/>
  <c r="R47" i="37"/>
  <c r="U46" i="37"/>
  <c r="T46" i="37"/>
  <c r="R46" i="37"/>
  <c r="R10" i="37"/>
  <c r="R9" i="37"/>
  <c r="R8" i="37"/>
  <c r="R7" i="37"/>
  <c r="U7" i="37"/>
  <c r="T7" i="37"/>
  <c r="H6" i="37"/>
  <c r="U51" i="37" l="1"/>
  <c r="T51" i="37"/>
  <c r="R52" i="37"/>
  <c r="U105" i="36"/>
  <c r="T105" i="36"/>
  <c r="R105" i="36"/>
  <c r="T104" i="36"/>
  <c r="R103" i="36"/>
  <c r="R157" i="24"/>
  <c r="R156" i="24"/>
  <c r="U157" i="24"/>
  <c r="T157" i="24"/>
  <c r="U156" i="24"/>
  <c r="T156" i="24"/>
  <c r="U122" i="24"/>
  <c r="U121" i="24"/>
  <c r="U120" i="24"/>
  <c r="T122" i="24"/>
  <c r="T121" i="24"/>
  <c r="T120" i="24"/>
  <c r="R29" i="24"/>
  <c r="R28" i="24"/>
  <c r="T29" i="24"/>
  <c r="T28" i="24"/>
  <c r="U29" i="24"/>
  <c r="U28" i="24"/>
  <c r="R122" i="24"/>
  <c r="R121" i="24"/>
  <c r="R120" i="24"/>
  <c r="U23" i="37"/>
  <c r="T23" i="37"/>
  <c r="R23" i="37"/>
  <c r="N13" i="71"/>
  <c r="K13" i="71"/>
  <c r="U218" i="24"/>
  <c r="T218" i="24"/>
  <c r="R219" i="24"/>
  <c r="R50" i="37" l="1"/>
  <c r="R45" i="37" s="1"/>
  <c r="R211" i="24"/>
  <c r="R210" i="24"/>
  <c r="R209" i="24"/>
  <c r="R208" i="24"/>
  <c r="R207" i="24"/>
  <c r="U215" i="24" l="1"/>
  <c r="R218" i="24"/>
  <c r="N140" i="24"/>
  <c r="H11" i="71"/>
  <c r="I11" i="71"/>
  <c r="J11" i="71"/>
  <c r="G11" i="71"/>
  <c r="G8" i="66"/>
  <c r="H8" i="66"/>
  <c r="I8" i="66"/>
  <c r="J8" i="66"/>
  <c r="G53" i="62"/>
  <c r="H53" i="62"/>
  <c r="I53" i="62"/>
  <c r="J53" i="62"/>
  <c r="A3" i="59"/>
  <c r="F12" i="58"/>
  <c r="G12" i="58"/>
  <c r="H12" i="58"/>
  <c r="I12" i="58"/>
  <c r="H7" i="57"/>
  <c r="I7" i="57"/>
  <c r="J7" i="57"/>
  <c r="G7" i="57"/>
  <c r="I22" i="49"/>
  <c r="J22" i="49"/>
  <c r="K22" i="49"/>
  <c r="L22" i="49"/>
  <c r="G11" i="38"/>
  <c r="H11" i="38"/>
  <c r="I11" i="38"/>
  <c r="J11" i="38"/>
  <c r="A2" i="37"/>
  <c r="N164" i="24"/>
  <c r="Q18" i="86"/>
  <c r="Q16" i="24" s="1"/>
  <c r="P18" i="86"/>
  <c r="P16" i="24" s="1"/>
  <c r="O18" i="86"/>
  <c r="O16" i="24" s="1"/>
  <c r="N18" i="86"/>
  <c r="N16" i="24" s="1"/>
  <c r="Q100" i="36"/>
  <c r="Q15" i="24" s="1"/>
  <c r="P100" i="36"/>
  <c r="P15" i="24" s="1"/>
  <c r="O100" i="36"/>
  <c r="O15" i="24" s="1"/>
  <c r="N100" i="36"/>
  <c r="N15" i="24" s="1"/>
  <c r="U89" i="24"/>
  <c r="T89" i="24"/>
  <c r="R89" i="24"/>
  <c r="N6" i="57"/>
  <c r="K6" i="57"/>
  <c r="U93" i="24"/>
  <c r="T93" i="24"/>
  <c r="R93" i="24"/>
  <c r="U92" i="24"/>
  <c r="T92" i="24"/>
  <c r="R92" i="24"/>
  <c r="U84" i="24"/>
  <c r="T84" i="24"/>
  <c r="R84" i="24"/>
  <c r="N199" i="24" l="1"/>
  <c r="U41" i="36"/>
  <c r="T41" i="36"/>
  <c r="R41" i="36"/>
  <c r="U40" i="36"/>
  <c r="T40" i="36"/>
  <c r="R40" i="36"/>
  <c r="U39" i="36"/>
  <c r="T39" i="36"/>
  <c r="R39" i="36"/>
  <c r="U38" i="36"/>
  <c r="T38" i="36"/>
  <c r="R38" i="36"/>
  <c r="U37" i="36"/>
  <c r="T37" i="36"/>
  <c r="R37" i="36"/>
  <c r="U36" i="36"/>
  <c r="T36" i="36"/>
  <c r="R36" i="36"/>
  <c r="U35" i="36"/>
  <c r="T35" i="36"/>
  <c r="R35" i="36"/>
  <c r="U34" i="36"/>
  <c r="T34" i="36"/>
  <c r="R34" i="36"/>
  <c r="U33" i="36"/>
  <c r="T33" i="36"/>
  <c r="R33" i="36"/>
  <c r="U32" i="36"/>
  <c r="T32" i="36"/>
  <c r="R32" i="36"/>
  <c r="U31" i="36"/>
  <c r="T31" i="36"/>
  <c r="R31" i="36"/>
  <c r="U30" i="36"/>
  <c r="T30" i="36"/>
  <c r="R30" i="36"/>
  <c r="U29" i="36"/>
  <c r="T29" i="36"/>
  <c r="R29" i="36"/>
  <c r="U28" i="36"/>
  <c r="T28" i="36"/>
  <c r="R28" i="36"/>
  <c r="U27" i="36"/>
  <c r="T27" i="36"/>
  <c r="R27" i="36"/>
  <c r="U26" i="36"/>
  <c r="T26" i="36"/>
  <c r="R26" i="36"/>
  <c r="U25" i="36"/>
  <c r="T25" i="36"/>
  <c r="R25" i="36"/>
  <c r="T24" i="36"/>
  <c r="R24" i="36"/>
  <c r="U24" i="36"/>
  <c r="U23" i="36" l="1"/>
  <c r="T23" i="36"/>
  <c r="R23" i="36"/>
  <c r="U166" i="24" l="1"/>
  <c r="T166" i="24"/>
  <c r="R166" i="24"/>
  <c r="A2" i="98"/>
  <c r="T196" i="24" l="1"/>
  <c r="R196" i="24"/>
  <c r="U196" i="24"/>
  <c r="T154" i="24"/>
  <c r="R154" i="24"/>
  <c r="U154" i="24"/>
  <c r="U74" i="24"/>
  <c r="T74" i="24"/>
  <c r="R74" i="24"/>
  <c r="U56" i="36"/>
  <c r="T56" i="36"/>
  <c r="R56" i="36"/>
  <c r="R7" i="86"/>
  <c r="R155" i="24"/>
  <c r="R153" i="24"/>
  <c r="R152" i="24"/>
  <c r="R151" i="24"/>
  <c r="R150" i="24"/>
  <c r="R149" i="24"/>
  <c r="R148" i="24"/>
  <c r="U127" i="24"/>
  <c r="T127" i="24"/>
  <c r="R127" i="24"/>
  <c r="U126" i="24"/>
  <c r="T126" i="24"/>
  <c r="R126" i="24"/>
  <c r="U125" i="24"/>
  <c r="T125" i="24"/>
  <c r="R125" i="24"/>
  <c r="U124" i="24"/>
  <c r="T124" i="24"/>
  <c r="R124" i="24"/>
  <c r="U123" i="24"/>
  <c r="T123" i="24"/>
  <c r="R123" i="24"/>
  <c r="T197" i="24"/>
  <c r="R197" i="24"/>
  <c r="U197" i="24"/>
  <c r="R17" i="86"/>
  <c r="U180" i="24"/>
  <c r="T180" i="24"/>
  <c r="R180" i="24"/>
  <c r="U174" i="24"/>
  <c r="T174" i="24"/>
  <c r="R174" i="24"/>
  <c r="U24" i="24"/>
  <c r="T24" i="24"/>
  <c r="R16" i="86" l="1"/>
  <c r="R6" i="86"/>
  <c r="R24" i="24"/>
  <c r="U112" i="24"/>
  <c r="T112" i="24"/>
  <c r="R112" i="24"/>
  <c r="U109" i="24"/>
  <c r="T109" i="24"/>
  <c r="R109" i="24"/>
  <c r="U104" i="24"/>
  <c r="T104" i="24"/>
  <c r="R104" i="24"/>
  <c r="N10" i="71"/>
  <c r="K10" i="71"/>
  <c r="N9" i="71"/>
  <c r="K9" i="71"/>
  <c r="N8" i="71"/>
  <c r="K8" i="71"/>
  <c r="N7" i="71"/>
  <c r="K7" i="71"/>
  <c r="R41" i="37"/>
  <c r="R39" i="37"/>
  <c r="R38" i="37"/>
  <c r="R37" i="37"/>
  <c r="R36" i="37"/>
  <c r="R35" i="37"/>
  <c r="R34" i="37"/>
  <c r="R33" i="37"/>
  <c r="R32" i="37"/>
  <c r="R31" i="37"/>
  <c r="R30" i="37"/>
  <c r="R29" i="37"/>
  <c r="R27" i="37"/>
  <c r="R26" i="37"/>
  <c r="R24" i="37"/>
  <c r="R22" i="37"/>
  <c r="R21" i="37"/>
  <c r="R20" i="37"/>
  <c r="R18" i="37"/>
  <c r="R17" i="37"/>
  <c r="R16" i="37"/>
  <c r="R15" i="37"/>
  <c r="R14" i="37"/>
  <c r="R13" i="37"/>
  <c r="R12" i="37"/>
  <c r="R83" i="36"/>
  <c r="T83" i="36"/>
  <c r="U83" i="36"/>
  <c r="R84" i="36"/>
  <c r="T84" i="36"/>
  <c r="U84" i="36"/>
  <c r="R85" i="36"/>
  <c r="T85" i="36"/>
  <c r="U85" i="36"/>
  <c r="R86" i="36"/>
  <c r="T86" i="36"/>
  <c r="U86" i="36"/>
  <c r="R87" i="36"/>
  <c r="T87" i="36"/>
  <c r="U87" i="36"/>
  <c r="R88" i="36"/>
  <c r="T88" i="36"/>
  <c r="U88" i="36"/>
  <c r="R89" i="36"/>
  <c r="T89" i="36"/>
  <c r="U89" i="36"/>
  <c r="R90" i="36"/>
  <c r="T90" i="36"/>
  <c r="U90" i="36"/>
  <c r="R91" i="36"/>
  <c r="T91" i="36"/>
  <c r="U91" i="36"/>
  <c r="R92" i="36"/>
  <c r="T92" i="36"/>
  <c r="U92" i="36"/>
  <c r="R93" i="36"/>
  <c r="T93" i="36"/>
  <c r="U93" i="36"/>
  <c r="R94" i="36"/>
  <c r="T94" i="36"/>
  <c r="U94" i="36"/>
  <c r="R95" i="36"/>
  <c r="T95" i="36"/>
  <c r="U95" i="36"/>
  <c r="R13" i="86"/>
  <c r="R12" i="86"/>
  <c r="R11" i="86"/>
  <c r="R10" i="86"/>
  <c r="R9" i="86"/>
  <c r="U57" i="36"/>
  <c r="T57" i="36"/>
  <c r="R57" i="36"/>
  <c r="U55" i="36"/>
  <c r="T55" i="36"/>
  <c r="R55" i="36"/>
  <c r="U54" i="36"/>
  <c r="T54" i="36"/>
  <c r="R54" i="36"/>
  <c r="U53" i="36"/>
  <c r="T53" i="36"/>
  <c r="R53" i="36"/>
  <c r="U50" i="36"/>
  <c r="T50" i="36"/>
  <c r="R50" i="36"/>
  <c r="N7" i="66"/>
  <c r="K7" i="66"/>
  <c r="N6" i="66"/>
  <c r="K6" i="66"/>
  <c r="N14" i="62"/>
  <c r="K14" i="62"/>
  <c r="N13" i="62"/>
  <c r="K13" i="62"/>
  <c r="U103" i="24"/>
  <c r="T103" i="24"/>
  <c r="R103" i="24"/>
  <c r="U100" i="24"/>
  <c r="T100" i="24"/>
  <c r="R100" i="24"/>
  <c r="U99" i="24"/>
  <c r="T99" i="24"/>
  <c r="R99" i="24"/>
  <c r="N51" i="62"/>
  <c r="K51" i="62"/>
  <c r="P15" i="49"/>
  <c r="M15" i="49"/>
  <c r="P10" i="49"/>
  <c r="M10" i="49"/>
  <c r="N52" i="62"/>
  <c r="K52" i="62"/>
  <c r="N50" i="62"/>
  <c r="K50" i="62"/>
  <c r="N49" i="62"/>
  <c r="K49" i="62"/>
  <c r="N48" i="62"/>
  <c r="K48" i="62"/>
  <c r="N47" i="62"/>
  <c r="K47" i="62"/>
  <c r="N46" i="62"/>
  <c r="K46" i="62"/>
  <c r="N45" i="62"/>
  <c r="K45" i="62"/>
  <c r="N44" i="62"/>
  <c r="K44" i="62"/>
  <c r="N43" i="62"/>
  <c r="K43" i="62"/>
  <c r="N42" i="62"/>
  <c r="K42" i="62"/>
  <c r="N41" i="62"/>
  <c r="K41" i="62"/>
  <c r="N40" i="62"/>
  <c r="K40" i="62"/>
  <c r="N39" i="62"/>
  <c r="K39" i="62"/>
  <c r="N38" i="62"/>
  <c r="K38" i="62"/>
  <c r="N37" i="62"/>
  <c r="K37" i="62"/>
  <c r="N36" i="62"/>
  <c r="K36" i="62"/>
  <c r="N29" i="62"/>
  <c r="K29" i="62"/>
  <c r="N26" i="62"/>
  <c r="K26" i="62"/>
  <c r="N21" i="62"/>
  <c r="K21" i="62"/>
  <c r="K19" i="62"/>
  <c r="N19" i="62"/>
  <c r="P20" i="49"/>
  <c r="M20" i="49"/>
  <c r="N35" i="62"/>
  <c r="K35" i="62"/>
  <c r="N34" i="62"/>
  <c r="K34" i="62"/>
  <c r="N33" i="62"/>
  <c r="K33" i="62"/>
  <c r="N32" i="62"/>
  <c r="K32" i="62"/>
  <c r="N31" i="62"/>
  <c r="K31" i="62"/>
  <c r="N30" i="62"/>
  <c r="K30" i="62"/>
  <c r="N28" i="62"/>
  <c r="K28" i="62"/>
  <c r="N27" i="62"/>
  <c r="K27" i="62"/>
  <c r="N25" i="62"/>
  <c r="K25" i="62"/>
  <c r="N24" i="62"/>
  <c r="K24" i="62"/>
  <c r="N23" i="62"/>
  <c r="K23" i="62"/>
  <c r="N22" i="62"/>
  <c r="K22" i="62"/>
  <c r="N20" i="62"/>
  <c r="K20" i="62"/>
  <c r="N18" i="62"/>
  <c r="K18" i="62"/>
  <c r="N17" i="62"/>
  <c r="K17" i="62"/>
  <c r="N16" i="62"/>
  <c r="K16" i="62"/>
  <c r="N15" i="62"/>
  <c r="K15" i="62"/>
  <c r="N12" i="62"/>
  <c r="K12" i="62"/>
  <c r="N11" i="62"/>
  <c r="K11" i="62"/>
  <c r="N10" i="62"/>
  <c r="K10" i="62"/>
  <c r="N9" i="62"/>
  <c r="K9" i="62"/>
  <c r="N8" i="62"/>
  <c r="K8" i="62"/>
  <c r="N7" i="62"/>
  <c r="K7" i="62"/>
  <c r="K6" i="62"/>
  <c r="N6" i="62"/>
  <c r="P21" i="49"/>
  <c r="P19" i="49"/>
  <c r="P18" i="49"/>
  <c r="P17" i="49"/>
  <c r="P16" i="49"/>
  <c r="P14" i="49"/>
  <c r="P13" i="49"/>
  <c r="P12" i="49"/>
  <c r="P11" i="49"/>
  <c r="P9" i="49"/>
  <c r="P8" i="49"/>
  <c r="P7" i="49"/>
  <c r="P6" i="49"/>
  <c r="M21" i="49"/>
  <c r="M19" i="49"/>
  <c r="M18" i="49"/>
  <c r="M17" i="49"/>
  <c r="M16" i="49"/>
  <c r="M14" i="49"/>
  <c r="M13" i="49"/>
  <c r="M12" i="49"/>
  <c r="M11" i="49"/>
  <c r="M9" i="49"/>
  <c r="M8" i="49"/>
  <c r="M7" i="49"/>
  <c r="M6" i="49"/>
  <c r="K10" i="38"/>
  <c r="K9" i="38"/>
  <c r="K8" i="38"/>
  <c r="K7" i="38"/>
  <c r="K6" i="38"/>
  <c r="R40" i="37" l="1"/>
  <c r="R25" i="37"/>
  <c r="R19" i="37"/>
  <c r="R28" i="37"/>
  <c r="R8" i="86"/>
  <c r="R11" i="37"/>
  <c r="R6" i="37" s="1"/>
  <c r="T13" i="24" l="1"/>
  <c r="T11" i="24"/>
  <c r="U94" i="24" l="1"/>
  <c r="T94" i="24"/>
  <c r="R94" i="24"/>
  <c r="U91" i="24"/>
  <c r="T91" i="24"/>
  <c r="R91" i="24"/>
  <c r="U195" i="24"/>
  <c r="T195" i="24"/>
  <c r="U194" i="24"/>
  <c r="T194" i="24"/>
  <c r="U193" i="24"/>
  <c r="T193" i="24"/>
  <c r="U192" i="24"/>
  <c r="T192" i="24"/>
  <c r="U191" i="24"/>
  <c r="T191" i="24"/>
  <c r="U190" i="24"/>
  <c r="T190" i="24"/>
  <c r="U189" i="24"/>
  <c r="T189" i="24"/>
  <c r="U188" i="24"/>
  <c r="T188" i="24"/>
  <c r="U187" i="24"/>
  <c r="T187" i="24"/>
  <c r="U186" i="24"/>
  <c r="T186" i="24"/>
  <c r="U185" i="24"/>
  <c r="T185" i="24"/>
  <c r="U184" i="24"/>
  <c r="T184" i="24"/>
  <c r="U183" i="24"/>
  <c r="T183" i="24"/>
  <c r="U182" i="24"/>
  <c r="T182" i="24"/>
  <c r="R195" i="24"/>
  <c r="R194" i="24"/>
  <c r="R193" i="24"/>
  <c r="R192" i="24"/>
  <c r="R191" i="24"/>
  <c r="R190" i="24"/>
  <c r="R189" i="24"/>
  <c r="R188" i="24"/>
  <c r="R187" i="24"/>
  <c r="R186" i="24"/>
  <c r="R185" i="24"/>
  <c r="R184" i="24"/>
  <c r="R183" i="24"/>
  <c r="R182" i="24"/>
  <c r="U70" i="36"/>
  <c r="T70" i="36"/>
  <c r="R70" i="36"/>
  <c r="U67" i="36"/>
  <c r="T67" i="36"/>
  <c r="R67" i="36"/>
  <c r="U181" i="24"/>
  <c r="T181" i="24"/>
  <c r="R181" i="24"/>
  <c r="U172" i="24"/>
  <c r="T172" i="24"/>
  <c r="R172" i="24"/>
  <c r="U170" i="24"/>
  <c r="T170" i="24"/>
  <c r="R170" i="24"/>
  <c r="M11" i="58" l="1"/>
  <c r="M10" i="58"/>
  <c r="M9" i="58"/>
  <c r="M8" i="58"/>
  <c r="M7" i="58"/>
  <c r="M6" i="58"/>
  <c r="J11" i="58"/>
  <c r="J10" i="58"/>
  <c r="J9" i="58"/>
  <c r="J8" i="58"/>
  <c r="J7" i="58"/>
  <c r="J6" i="58"/>
  <c r="U68" i="24"/>
  <c r="T68" i="24"/>
  <c r="U67" i="24"/>
  <c r="T67" i="24"/>
  <c r="U66" i="24"/>
  <c r="T66" i="24"/>
  <c r="U65" i="24"/>
  <c r="T65" i="24"/>
  <c r="U64" i="24"/>
  <c r="T64" i="24"/>
  <c r="U63" i="24"/>
  <c r="T63" i="24"/>
  <c r="U62" i="24"/>
  <c r="T62" i="24"/>
  <c r="U61" i="24"/>
  <c r="T61" i="24"/>
  <c r="U60" i="24"/>
  <c r="T60" i="24"/>
  <c r="R68" i="24"/>
  <c r="R67" i="24"/>
  <c r="R66" i="24"/>
  <c r="R65" i="24"/>
  <c r="R64" i="24"/>
  <c r="R63" i="24"/>
  <c r="R62" i="24"/>
  <c r="R61" i="24"/>
  <c r="R60" i="24"/>
  <c r="U56" i="24"/>
  <c r="T56" i="24"/>
  <c r="R56" i="24"/>
  <c r="U55" i="24"/>
  <c r="T55" i="24"/>
  <c r="U54" i="24"/>
  <c r="T54" i="24"/>
  <c r="R55" i="24"/>
  <c r="R54" i="24"/>
  <c r="U51" i="24"/>
  <c r="T51" i="24"/>
  <c r="U50" i="24"/>
  <c r="T50" i="24"/>
  <c r="U49" i="24"/>
  <c r="T49" i="24"/>
  <c r="U48" i="24"/>
  <c r="T48" i="24"/>
  <c r="U47" i="24"/>
  <c r="T47" i="24"/>
  <c r="U46" i="24"/>
  <c r="T46" i="24"/>
  <c r="U45" i="24"/>
  <c r="T45" i="24"/>
  <c r="U44" i="24"/>
  <c r="T44" i="24"/>
  <c r="R51" i="24"/>
  <c r="R50" i="24"/>
  <c r="R49" i="24"/>
  <c r="R48" i="24"/>
  <c r="R47" i="24"/>
  <c r="R46" i="24"/>
  <c r="R45" i="24"/>
  <c r="R44" i="24"/>
  <c r="U30" i="24" l="1"/>
  <c r="T30" i="24"/>
  <c r="R30" i="24"/>
  <c r="N10" i="38" l="1"/>
  <c r="N9" i="38"/>
  <c r="N8" i="38"/>
  <c r="N7" i="38"/>
  <c r="N6" i="38"/>
  <c r="U155" i="24"/>
  <c r="T155" i="24"/>
  <c r="U153" i="24"/>
  <c r="T153" i="24"/>
  <c r="U152" i="24"/>
  <c r="T152" i="24"/>
  <c r="U151" i="24"/>
  <c r="T151" i="24"/>
  <c r="U150" i="24"/>
  <c r="T150" i="24"/>
  <c r="U149" i="24"/>
  <c r="T149" i="24"/>
  <c r="U148" i="24"/>
  <c r="T148" i="24"/>
  <c r="U79" i="24" l="1"/>
  <c r="T79" i="24"/>
  <c r="R79" i="24"/>
  <c r="O11" i="59" l="1"/>
  <c r="O10" i="59"/>
  <c r="O9" i="59"/>
  <c r="O8" i="59"/>
  <c r="O7" i="59"/>
  <c r="O6" i="59"/>
  <c r="P10" i="59"/>
  <c r="P9" i="59"/>
  <c r="P8" i="59"/>
  <c r="P7" i="59"/>
  <c r="P6" i="59"/>
  <c r="P11" i="59"/>
  <c r="Q164" i="24"/>
  <c r="P164" i="24"/>
  <c r="O164" i="24"/>
  <c r="O199" i="24" l="1"/>
  <c r="O202" i="24" s="1"/>
  <c r="P199" i="24"/>
  <c r="Q199" i="24"/>
  <c r="T38" i="37"/>
  <c r="T39" i="37"/>
  <c r="U41" i="37"/>
  <c r="U39" i="37"/>
  <c r="U38" i="37"/>
  <c r="U37" i="37"/>
  <c r="U36" i="37"/>
  <c r="U35" i="37"/>
  <c r="U34" i="37"/>
  <c r="U33" i="37"/>
  <c r="U32" i="37"/>
  <c r="U31" i="37"/>
  <c r="U30" i="37"/>
  <c r="U29" i="37"/>
  <c r="U27" i="37"/>
  <c r="U26" i="37"/>
  <c r="U24" i="37"/>
  <c r="U22" i="37"/>
  <c r="U21" i="37"/>
  <c r="U20" i="37"/>
  <c r="U18" i="37"/>
  <c r="U17" i="37"/>
  <c r="U17" i="86"/>
  <c r="U13" i="86"/>
  <c r="U12" i="86"/>
  <c r="U11" i="86"/>
  <c r="U10" i="86"/>
  <c r="U9" i="86"/>
  <c r="U7" i="86"/>
  <c r="U99" i="36"/>
  <c r="U97" i="36"/>
  <c r="U82" i="36"/>
  <c r="U81" i="36"/>
  <c r="U80" i="36"/>
  <c r="U79" i="36"/>
  <c r="U78" i="36"/>
  <c r="U77" i="36"/>
  <c r="U76" i="36"/>
  <c r="U75" i="36"/>
  <c r="U74" i="36"/>
  <c r="U73" i="36"/>
  <c r="U72" i="36"/>
  <c r="U69" i="36"/>
  <c r="U68" i="36"/>
  <c r="U66" i="36"/>
  <c r="U65" i="36"/>
  <c r="U64" i="36"/>
  <c r="U63" i="36"/>
  <c r="U62" i="36"/>
  <c r="U61" i="36"/>
  <c r="U60" i="36"/>
  <c r="U59" i="36"/>
  <c r="U52" i="36"/>
  <c r="U51" i="36"/>
  <c r="U49" i="36"/>
  <c r="U48" i="36"/>
  <c r="U47" i="36"/>
  <c r="U46" i="36"/>
  <c r="U45" i="36"/>
  <c r="U44" i="36"/>
  <c r="U42" i="36"/>
  <c r="U22" i="36"/>
  <c r="U21" i="36"/>
  <c r="U20" i="36"/>
  <c r="U19" i="36"/>
  <c r="U18" i="36"/>
  <c r="U17" i="36"/>
  <c r="U16" i="36"/>
  <c r="U15" i="36"/>
  <c r="U14" i="36"/>
  <c r="U13" i="36"/>
  <c r="U12" i="36"/>
  <c r="U11" i="36"/>
  <c r="U10" i="36"/>
  <c r="U9" i="36"/>
  <c r="U8" i="36"/>
  <c r="U7" i="36"/>
  <c r="L12" i="59"/>
  <c r="J12" i="59"/>
  <c r="I12" i="59"/>
  <c r="K12" i="59"/>
  <c r="U198" i="24"/>
  <c r="U179" i="24"/>
  <c r="U178" i="24"/>
  <c r="U177" i="24"/>
  <c r="U176" i="24"/>
  <c r="U175" i="24"/>
  <c r="U173" i="24"/>
  <c r="U171" i="24"/>
  <c r="U169" i="24"/>
  <c r="U168" i="24"/>
  <c r="U167" i="24"/>
  <c r="U165" i="24"/>
  <c r="U164" i="24"/>
  <c r="U163" i="24"/>
  <c r="U162" i="24"/>
  <c r="U161" i="24"/>
  <c r="U160" i="24"/>
  <c r="U159" i="24"/>
  <c r="U158" i="24"/>
  <c r="U147" i="24"/>
  <c r="U146" i="24"/>
  <c r="U145" i="24"/>
  <c r="U143" i="24"/>
  <c r="U142" i="24"/>
  <c r="U141" i="24"/>
  <c r="U140" i="24"/>
  <c r="U139" i="24"/>
  <c r="U138" i="24"/>
  <c r="U137" i="24"/>
  <c r="U136" i="24"/>
  <c r="U135" i="24"/>
  <c r="U134" i="24"/>
  <c r="U133" i="24"/>
  <c r="U132" i="24"/>
  <c r="U131" i="24"/>
  <c r="U130" i="24"/>
  <c r="U129" i="24"/>
  <c r="U128" i="24"/>
  <c r="U119" i="24"/>
  <c r="U118" i="24"/>
  <c r="U117" i="24"/>
  <c r="U116" i="24"/>
  <c r="U115" i="24"/>
  <c r="U114" i="24"/>
  <c r="U113" i="24"/>
  <c r="U111" i="24"/>
  <c r="U110" i="24"/>
  <c r="U108" i="24"/>
  <c r="U106" i="24"/>
  <c r="U105" i="24"/>
  <c r="U102" i="24"/>
  <c r="U101" i="24"/>
  <c r="U98" i="24"/>
  <c r="U97" i="24"/>
  <c r="U95" i="24"/>
  <c r="U90" i="24"/>
  <c r="U88" i="24"/>
  <c r="U87" i="24"/>
  <c r="U86" i="24"/>
  <c r="U85" i="24"/>
  <c r="U83" i="24"/>
  <c r="U82" i="24"/>
  <c r="U81" i="24"/>
  <c r="U80" i="24"/>
  <c r="U78" i="24"/>
  <c r="U77" i="24"/>
  <c r="U76" i="24"/>
  <c r="U75" i="24"/>
  <c r="U73" i="24"/>
  <c r="U72" i="24"/>
  <c r="U71" i="24"/>
  <c r="U70" i="24"/>
  <c r="U69" i="24"/>
  <c r="U59" i="24"/>
  <c r="U58" i="24"/>
  <c r="U57" i="24"/>
  <c r="U53" i="24"/>
  <c r="U52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27" i="24"/>
  <c r="U26" i="24"/>
  <c r="U25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M11" i="59"/>
  <c r="M10" i="59"/>
  <c r="M9" i="59"/>
  <c r="M8" i="59"/>
  <c r="M7" i="59"/>
  <c r="M6" i="59"/>
  <c r="R42" i="36"/>
  <c r="R22" i="36"/>
  <c r="R21" i="36"/>
  <c r="R20" i="36"/>
  <c r="R19" i="36"/>
  <c r="R18" i="36"/>
  <c r="R17" i="36"/>
  <c r="R16" i="36"/>
  <c r="R15" i="36"/>
  <c r="R14" i="36"/>
  <c r="R13" i="36"/>
  <c r="R12" i="36"/>
  <c r="R11" i="36"/>
  <c r="R10" i="36"/>
  <c r="R9" i="36"/>
  <c r="R8" i="36"/>
  <c r="R7" i="36"/>
  <c r="R99" i="36"/>
  <c r="R97" i="36"/>
  <c r="R82" i="36"/>
  <c r="R81" i="36"/>
  <c r="R80" i="36"/>
  <c r="R79" i="36"/>
  <c r="R78" i="36"/>
  <c r="R77" i="36"/>
  <c r="R76" i="36"/>
  <c r="R75" i="36"/>
  <c r="R74" i="36"/>
  <c r="R73" i="36"/>
  <c r="R72" i="36"/>
  <c r="R69" i="36"/>
  <c r="R68" i="36"/>
  <c r="R66" i="36"/>
  <c r="R65" i="36"/>
  <c r="R64" i="36"/>
  <c r="R63" i="36"/>
  <c r="R62" i="36"/>
  <c r="R61" i="36"/>
  <c r="R60" i="36"/>
  <c r="R59" i="36"/>
  <c r="R52" i="36"/>
  <c r="R51" i="36"/>
  <c r="R49" i="36"/>
  <c r="R48" i="36"/>
  <c r="R47" i="36"/>
  <c r="R46" i="36"/>
  <c r="R45" i="36"/>
  <c r="R44" i="36"/>
  <c r="T42" i="36"/>
  <c r="T22" i="36"/>
  <c r="T21" i="36"/>
  <c r="T20" i="36"/>
  <c r="T19" i="36"/>
  <c r="T18" i="36"/>
  <c r="T17" i="36"/>
  <c r="T16" i="36"/>
  <c r="T15" i="36"/>
  <c r="T14" i="36"/>
  <c r="T13" i="36"/>
  <c r="T12" i="36"/>
  <c r="T11" i="36"/>
  <c r="T10" i="36"/>
  <c r="T9" i="36"/>
  <c r="T8" i="36"/>
  <c r="T7" i="36"/>
  <c r="Q202" i="24" l="1"/>
  <c r="R98" i="36"/>
  <c r="R43" i="36"/>
  <c r="R6" i="36"/>
  <c r="R71" i="36"/>
  <c r="R58" i="36"/>
  <c r="R96" i="36"/>
  <c r="T41" i="37"/>
  <c r="T37" i="37"/>
  <c r="T36" i="37"/>
  <c r="T35" i="37"/>
  <c r="T34" i="37"/>
  <c r="T33" i="37"/>
  <c r="T32" i="37"/>
  <c r="T31" i="37"/>
  <c r="T30" i="37"/>
  <c r="T29" i="37"/>
  <c r="T27" i="37"/>
  <c r="T26" i="37"/>
  <c r="T24" i="37"/>
  <c r="T22" i="37"/>
  <c r="T21" i="37"/>
  <c r="T20" i="37"/>
  <c r="T18" i="37"/>
  <c r="T17" i="37"/>
  <c r="T16" i="37"/>
  <c r="T15" i="37"/>
  <c r="T14" i="37"/>
  <c r="T13" i="37"/>
  <c r="T12" i="37"/>
  <c r="T17" i="86"/>
  <c r="T13" i="86"/>
  <c r="T12" i="86"/>
  <c r="T11" i="86"/>
  <c r="T10" i="86"/>
  <c r="T9" i="86"/>
  <c r="T7" i="86"/>
  <c r="R6" i="24"/>
  <c r="R198" i="24"/>
  <c r="R179" i="24"/>
  <c r="R178" i="24"/>
  <c r="R177" i="24"/>
  <c r="R176" i="24"/>
  <c r="R175" i="24"/>
  <c r="R173" i="24"/>
  <c r="R171" i="24"/>
  <c r="R169" i="24"/>
  <c r="R168" i="24"/>
  <c r="R167" i="24"/>
  <c r="R165" i="24"/>
  <c r="R163" i="24"/>
  <c r="R162" i="24"/>
  <c r="R161" i="24"/>
  <c r="R160" i="24"/>
  <c r="R159" i="24"/>
  <c r="R158" i="24"/>
  <c r="R147" i="24"/>
  <c r="R146" i="24"/>
  <c r="R145" i="24"/>
  <c r="R143" i="24"/>
  <c r="R142" i="24"/>
  <c r="R141" i="24"/>
  <c r="R140" i="24"/>
  <c r="R139" i="24"/>
  <c r="R138" i="24"/>
  <c r="R137" i="24"/>
  <c r="R136" i="24"/>
  <c r="R135" i="24"/>
  <c r="R134" i="24"/>
  <c r="R133" i="24"/>
  <c r="R132" i="24"/>
  <c r="R131" i="24"/>
  <c r="R130" i="24"/>
  <c r="R129" i="24"/>
  <c r="R128" i="24"/>
  <c r="R119" i="24"/>
  <c r="R118" i="24"/>
  <c r="R117" i="24"/>
  <c r="R116" i="24"/>
  <c r="R115" i="24"/>
  <c r="R113" i="24"/>
  <c r="R111" i="24"/>
  <c r="R110" i="24"/>
  <c r="R108" i="24"/>
  <c r="R106" i="24"/>
  <c r="R105" i="24"/>
  <c r="R102" i="24"/>
  <c r="R101" i="24"/>
  <c r="R95" i="24"/>
  <c r="R90" i="24"/>
  <c r="R88" i="24"/>
  <c r="R87" i="24"/>
  <c r="R86" i="24"/>
  <c r="R85" i="24"/>
  <c r="R83" i="24"/>
  <c r="R82" i="24"/>
  <c r="R81" i="24"/>
  <c r="R80" i="24"/>
  <c r="R78" i="24"/>
  <c r="R77" i="24"/>
  <c r="R76" i="24"/>
  <c r="R75" i="24"/>
  <c r="R73" i="24"/>
  <c r="R72" i="24"/>
  <c r="R71" i="24"/>
  <c r="R70" i="24"/>
  <c r="R69" i="24"/>
  <c r="R59" i="24"/>
  <c r="R58" i="24"/>
  <c r="R57" i="24"/>
  <c r="R53" i="24"/>
  <c r="R52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27" i="24"/>
  <c r="R26" i="24"/>
  <c r="R25" i="24"/>
  <c r="R23" i="24"/>
  <c r="R22" i="24"/>
  <c r="R21" i="24"/>
  <c r="R20" i="24"/>
  <c r="R19" i="24"/>
  <c r="R18" i="24"/>
  <c r="R17" i="24"/>
  <c r="R14" i="24"/>
  <c r="R13" i="24"/>
  <c r="R12" i="24"/>
  <c r="R11" i="24"/>
  <c r="R10" i="24"/>
  <c r="R9" i="24"/>
  <c r="R8" i="24"/>
  <c r="R7" i="24"/>
  <c r="T99" i="36"/>
  <c r="T97" i="36"/>
  <c r="T82" i="36"/>
  <c r="T81" i="36"/>
  <c r="T80" i="36"/>
  <c r="T79" i="36"/>
  <c r="T78" i="36"/>
  <c r="T77" i="36"/>
  <c r="T76" i="36"/>
  <c r="T75" i="36"/>
  <c r="T74" i="36"/>
  <c r="T73" i="36"/>
  <c r="T72" i="36"/>
  <c r="T69" i="36"/>
  <c r="T68" i="36"/>
  <c r="T66" i="36"/>
  <c r="T65" i="36"/>
  <c r="T64" i="36"/>
  <c r="T63" i="36"/>
  <c r="T62" i="36"/>
  <c r="T61" i="36"/>
  <c r="T60" i="36"/>
  <c r="T59" i="36"/>
  <c r="T52" i="36"/>
  <c r="T51" i="36"/>
  <c r="T49" i="36"/>
  <c r="T48" i="36"/>
  <c r="T47" i="36"/>
  <c r="T46" i="36"/>
  <c r="T45" i="36"/>
  <c r="T44" i="36"/>
  <c r="T198" i="24" l="1"/>
  <c r="T179" i="24"/>
  <c r="T178" i="24"/>
  <c r="T177" i="24"/>
  <c r="T176" i="24"/>
  <c r="T175" i="24"/>
  <c r="T173" i="24"/>
  <c r="T171" i="24"/>
  <c r="T169" i="24"/>
  <c r="T168" i="24"/>
  <c r="T167" i="24"/>
  <c r="T165" i="24"/>
  <c r="T164" i="24"/>
  <c r="T163" i="24"/>
  <c r="T162" i="24"/>
  <c r="T161" i="24"/>
  <c r="T160" i="24"/>
  <c r="T159" i="24"/>
  <c r="T158" i="24"/>
  <c r="T147" i="24"/>
  <c r="T146" i="24"/>
  <c r="T145" i="24"/>
  <c r="T143" i="24"/>
  <c r="T142" i="24"/>
  <c r="T141" i="24"/>
  <c r="T140" i="24"/>
  <c r="T139" i="24"/>
  <c r="T138" i="24"/>
  <c r="T137" i="24"/>
  <c r="T136" i="24"/>
  <c r="T135" i="24"/>
  <c r="T134" i="24"/>
  <c r="T133" i="24"/>
  <c r="T132" i="24"/>
  <c r="T131" i="24"/>
  <c r="T130" i="24"/>
  <c r="T129" i="24"/>
  <c r="T128" i="24"/>
  <c r="T119" i="24"/>
  <c r="T118" i="24"/>
  <c r="T117" i="24"/>
  <c r="T116" i="24"/>
  <c r="T115" i="24"/>
  <c r="T114" i="24"/>
  <c r="T113" i="24"/>
  <c r="T111" i="24"/>
  <c r="T110" i="24"/>
  <c r="T108" i="24"/>
  <c r="T106" i="24"/>
  <c r="T105" i="24"/>
  <c r="T102" i="24"/>
  <c r="T101" i="24"/>
  <c r="T98" i="24"/>
  <c r="T97" i="24"/>
  <c r="T95" i="24"/>
  <c r="T90" i="24"/>
  <c r="T88" i="24"/>
  <c r="T87" i="24"/>
  <c r="T86" i="24"/>
  <c r="T85" i="24"/>
  <c r="T83" i="24"/>
  <c r="T82" i="24"/>
  <c r="T81" i="24"/>
  <c r="T80" i="24"/>
  <c r="T78" i="24"/>
  <c r="T77" i="24"/>
  <c r="T76" i="24"/>
  <c r="T75" i="24"/>
  <c r="T73" i="24"/>
  <c r="T72" i="24"/>
  <c r="T71" i="24"/>
  <c r="T70" i="24"/>
  <c r="T69" i="24"/>
  <c r="T59" i="24"/>
  <c r="T58" i="24"/>
  <c r="T57" i="24"/>
  <c r="T53" i="24"/>
  <c r="T52" i="24"/>
  <c r="T43" i="24"/>
  <c r="T42" i="24"/>
  <c r="T41" i="24"/>
  <c r="T40" i="24"/>
  <c r="T39" i="24"/>
  <c r="T38" i="24"/>
  <c r="T37" i="24"/>
  <c r="T36" i="24"/>
  <c r="T35" i="24"/>
  <c r="T34" i="24"/>
  <c r="T33" i="24"/>
  <c r="T32" i="24"/>
  <c r="T31" i="24"/>
  <c r="T27" i="24"/>
  <c r="T26" i="24"/>
  <c r="T25" i="24"/>
  <c r="T23" i="24"/>
  <c r="T22" i="24"/>
  <c r="T21" i="24"/>
  <c r="T20" i="24"/>
  <c r="T19" i="24"/>
  <c r="T18" i="24"/>
  <c r="T17" i="24"/>
  <c r="T16" i="24"/>
  <c r="T15" i="24"/>
  <c r="T14" i="24"/>
  <c r="T12" i="24"/>
  <c r="T10" i="24"/>
  <c r="T9" i="24"/>
  <c r="T8" i="24"/>
  <c r="T7" i="24"/>
  <c r="T6" i="24"/>
  <c r="A2" i="36" l="1"/>
  <c r="R16" i="24" l="1"/>
  <c r="R15" i="24"/>
  <c r="R164" i="24"/>
  <c r="R114" i="24" l="1"/>
  <c r="R97" i="24"/>
  <c r="K199" i="24" l="1"/>
  <c r="A2" i="86" l="1"/>
  <c r="R98" i="24" l="1"/>
  <c r="A2" i="71" l="1"/>
  <c r="A2" i="66"/>
  <c r="A2" i="61"/>
  <c r="A2" i="62"/>
  <c r="A2" i="58"/>
  <c r="A2" i="57"/>
  <c r="A2" i="49"/>
  <c r="A2" i="38"/>
  <c r="R199" i="24" l="1"/>
  <c r="K201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tc={C172901D-0995-44F2-980A-6810081FC7DA}</author>
    <author>tc={CE680C78-E4E2-4A73-8F1F-018C69844893}</author>
    <author>tc={3AEF90BB-7548-4347-B74A-7F028B7579FF}</author>
    <author>tc={5B66B9EC-D5F5-495B-81AB-7C50581D6011}</author>
  </authors>
  <commentList>
    <comment ref="O104" authorId="0" shapeId="0" xr:uid="{C172901D-0995-44F2-980A-6810081FC7DA}">
      <text>
        <t>[Threaded comment]
Your version of Excel allows you to read this threaded comment; however, any edits to it will get removed if the file is opened in a newer version of Excel. Learn more: https://go.microsoft.com/fwlink/?linkid=870924
Comment:
    ३ लाख खर्च भैसकेको</t>
      </text>
    </comment>
    <comment ref="P151" authorId="1" shapeId="0" xr:uid="{CE680C78-E4E2-4A73-8F1F-018C69844893}">
      <text>
        <t>[Threaded comment]
Your version of Excel allows you to read this threaded comment; however, any edits to it will get removed if the file is opened in a newer version of Excel. Learn more: https://go.microsoft.com/fwlink/?linkid=870924
Comment:
    ७० लाखको सट्टा १० लाख राख्ने</t>
      </text>
    </comment>
    <comment ref="O178" authorId="2" shapeId="0" xr:uid="{3AEF90BB-7548-4347-B74A-7F028B7579FF}">
      <text>
        <t>[Threaded comment]
Your version of Excel allows you to read this threaded comment; however, any edits to it will get removed if the file is opened in a newer version of Excel. Learn more: https://go.microsoft.com/fwlink/?linkid=870924
Comment:
    ११ लाख खर्च भैसकेको</t>
      </text>
    </comment>
    <comment ref="P220" authorId="3" shapeId="0" xr:uid="{5B66B9EC-D5F5-495B-81AB-7C50581D6011}">
      <text>
        <t>[Threaded comment]
Your version of Excel allows you to read this threaded comment; however, any edits to it will get removed if the file is opened in a newer version of Excel. Learn more: https://go.microsoft.com/fwlink/?linkid=870924
Comment:
    ७० लाखको सट्टा १० लाख राख्ने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tc={F23803BB-EABA-4B02-BEED-EF92E45EB03E}</author>
  </authors>
  <commentList>
    <comment ref="K44" authorId="0" shapeId="0" xr:uid="{00000000-0006-0000-07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५० लाई ७५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tc={7AED6896-7B9C-44A9-9E37-62C290336F37}</author>
  </authors>
  <commentList>
    <comment ref="Q7" authorId="0" shapeId="0" xr:uid="{7AED6896-7B9C-44A9-9E37-62C290336F37}">
      <text>
        <t>[Threaded comment]
Your version of Excel allows you to read this threaded comment; however, any edits to it will get removed if the file is opened in a newer version of Excel. Learn more: https://go.microsoft.com/fwlink/?linkid=870924
Comment:
    ९ लाख खर्च भैसकेको</t>
      </text>
    </comment>
  </commentList>
</comments>
</file>

<file path=xl/sharedStrings.xml><?xml version="1.0" encoding="utf-8"?>
<sst xmlns="http://schemas.openxmlformats.org/spreadsheetml/2006/main" count="3195" uniqueCount="691">
  <si>
    <t>आन्तरिक</t>
  </si>
  <si>
    <t>क्र.स.</t>
  </si>
  <si>
    <t>स्रोत</t>
  </si>
  <si>
    <t>खर्च संकेत</t>
  </si>
  <si>
    <t>स्वास्थ्य</t>
  </si>
  <si>
    <t xml:space="preserve">सूचना तथा प्रविधि </t>
  </si>
  <si>
    <t>सार्वजनिक निर्माण</t>
  </si>
  <si>
    <t>सामाजिक विकास</t>
  </si>
  <si>
    <t>सहरी व्यवस्थापन</t>
  </si>
  <si>
    <t>विभिन्न अमूर्त सम्पदा संरक्षण</t>
  </si>
  <si>
    <t>शिक्षा</t>
  </si>
  <si>
    <t>शिक्षा (क्रमागत)</t>
  </si>
  <si>
    <t>विपद व्यवस्थापन</t>
  </si>
  <si>
    <t>महानगर प्रहरी बल</t>
  </si>
  <si>
    <t>खरिद एकाई</t>
  </si>
  <si>
    <t>कानुन तथा मानव अधिकार</t>
  </si>
  <si>
    <t>अन्तर्राष्ट्रिय सम्बन्ध सचिवालय</t>
  </si>
  <si>
    <t>वडा</t>
  </si>
  <si>
    <t>कार्यक्रम</t>
  </si>
  <si>
    <t>विभाग</t>
  </si>
  <si>
    <t>कैफियत</t>
  </si>
  <si>
    <t>सहकारी</t>
  </si>
  <si>
    <t>प्रशासन</t>
  </si>
  <si>
    <t>क्षेत्र</t>
  </si>
  <si>
    <t>उपक्षेत्र</t>
  </si>
  <si>
    <t>शासन प्रणाली</t>
  </si>
  <si>
    <t>आर्थिक विकास</t>
  </si>
  <si>
    <t>कृषि</t>
  </si>
  <si>
    <t>पूर्वाधार विकास</t>
  </si>
  <si>
    <t>मुख्य कार्यक्रम</t>
  </si>
  <si>
    <t>टेकु ट्रान्सफर स्टेसनमा सेड निर्माण</t>
  </si>
  <si>
    <t>पर्यटन</t>
  </si>
  <si>
    <t>सार्वजनिक निर्माण तर्फका क्रमागत योजनाहरु</t>
  </si>
  <si>
    <t>विविध</t>
  </si>
  <si>
    <t>सामाजिक सुरक्षा तथा संरक्षण</t>
  </si>
  <si>
    <t>विभिन्न स्थानीय जात्रा पर्व र परम्परागत पुजा सञ्चालन खर्च</t>
  </si>
  <si>
    <t>श्रोत</t>
  </si>
  <si>
    <t>खर्च केन्द्र</t>
  </si>
  <si>
    <t>केन्द्र</t>
  </si>
  <si>
    <t>अनुसूची ८</t>
  </si>
  <si>
    <t>अनुसूची ७</t>
  </si>
  <si>
    <t>अनुसूची ६</t>
  </si>
  <si>
    <t>अनुसूची ९</t>
  </si>
  <si>
    <t>काठमाडौं महानगरपालिका</t>
  </si>
  <si>
    <t>(क) वजेट तथा कार्यक्रम</t>
  </si>
  <si>
    <t>विनियोजित वजेट रु. हजारमा</t>
  </si>
  <si>
    <t>क्रम</t>
  </si>
  <si>
    <t>अनुसूची  ५</t>
  </si>
  <si>
    <t>गौरवका योजनाहरु</t>
  </si>
  <si>
    <t>स्वर्णीम योजनाहरु</t>
  </si>
  <si>
    <t>सम्पदा तथा पर्यटन</t>
  </si>
  <si>
    <t>अनुसूची १२</t>
  </si>
  <si>
    <t>तयार भएको</t>
  </si>
  <si>
    <t>खरीद प्रक्रियामा</t>
  </si>
  <si>
    <t>निर्माणाधीन</t>
  </si>
  <si>
    <t>अनुदान रकम</t>
  </si>
  <si>
    <t xml:space="preserve">कैफियत </t>
  </si>
  <si>
    <t>कृषि तथा पशुपंक्षी</t>
  </si>
  <si>
    <t>सम्पदा तथा पर्यटन (क्रमागत)</t>
  </si>
  <si>
    <t>वातावरण व्यवस्थापन</t>
  </si>
  <si>
    <t>वडा नं.</t>
  </si>
  <si>
    <t>भुक्तानी बाँकी</t>
  </si>
  <si>
    <t>रकम (रु. हजारमा)</t>
  </si>
  <si>
    <t>रकम  (रु. हजारमा)</t>
  </si>
  <si>
    <t>योजना / कार्यक्रमको विवरण</t>
  </si>
  <si>
    <t>अनुसूची  ४</t>
  </si>
  <si>
    <t>लागत अनुमान (रु. हजारमा)</t>
  </si>
  <si>
    <t>मूर्त सम्पदा संरक्षण सम्बन्धी डि.पी.आर. तयार गरीने योजनाको विवरण</t>
  </si>
  <si>
    <t>बौद्द स्तुपा परिसरमा सम्पदा मैत्री इटा छाप्ने कार्य</t>
  </si>
  <si>
    <t>ब्रम्हा मन्दिर निर्माण</t>
  </si>
  <si>
    <t>हनुमानढोका स्थित आगँछेँ पुन; निर्माण कार्य</t>
  </si>
  <si>
    <t>नउ देग:(भवानी शंकर मन्दिर) पुनःनिर्माण कार्य</t>
  </si>
  <si>
    <t>DPR तयार भए / नभएको</t>
  </si>
  <si>
    <t>कानुन तथा न्याय</t>
  </si>
  <si>
    <t>अनुसूची १३</t>
  </si>
  <si>
    <t>अनुसूची १४</t>
  </si>
  <si>
    <t>अनुसूची १५</t>
  </si>
  <si>
    <t>अनुसूची १८</t>
  </si>
  <si>
    <t>हरियाली प्रवर्धन आयोजना</t>
  </si>
  <si>
    <t>स्वास्थ्य (क्रमागत)</t>
  </si>
  <si>
    <t>सम्पदा तथा पर्यटन तर्फका क्रमागत योजनाहरु</t>
  </si>
  <si>
    <t>शिक्षा तर्फका क्रमागत योजनाहरु</t>
  </si>
  <si>
    <t>वातावरण व्यवस्थापन तर्फका क्रमागत योजनाहरु</t>
  </si>
  <si>
    <t>वजेट रु. हजारमा</t>
  </si>
  <si>
    <t>कार्यालय सञ्चालन तथा प्रशासनिक</t>
  </si>
  <si>
    <t>पानी तथा बिजुली (केन्द्र)</t>
  </si>
  <si>
    <t>कर्मचारी विशेष सुविधा (शैक्षिक तथा सन्तती वृत्ती)</t>
  </si>
  <si>
    <t>सुशासन तथा अन्तरसम्बन्धित क्षेत्र</t>
  </si>
  <si>
    <t>प्रशासकीय सुशासन</t>
  </si>
  <si>
    <t>सेवा प्रवाहमा सूचना प्रविधिको प्रयोग</t>
  </si>
  <si>
    <t>मसलन्द तथा कार्यालय मालसामान खरिद</t>
  </si>
  <si>
    <t>भद्रकाली पुजा</t>
  </si>
  <si>
    <t xml:space="preserve">महानगरपालिका सदस्य रहेको राष्ट्रिय तथा अन्तर्राष्ट्रिय संस्थाहरुको सदस्यता शुल्क </t>
  </si>
  <si>
    <t>जेट मेशिन १० सक्सन मेशिन १० खरिद</t>
  </si>
  <si>
    <t>हेभि सवारी साधन (स्किप बकेट, ब्रुमर, जेटिङ मेशिन, फोहोर संकलन तथा ढुवानी गर्ने गाडी खरिद)</t>
  </si>
  <si>
    <t>हेभि ईक्युपमेन्ट खरिद (डोजर, लोडर, स्काभेटर, हाइड्रोलिक लिफ्ट)</t>
  </si>
  <si>
    <t>टेकु ट्रान्सफर स्टेसनमा अफिस भवन</t>
  </si>
  <si>
    <t>प्रभावित क्षेत्रमा कार्यरत शिक्षक तलव अनुदान</t>
  </si>
  <si>
    <t>बातावरणीय अध्ययन निरीक्षण अनुगमन तथा मूल्यांकन कार्य प्रयोगशाला अनुगमन कार्यक्रम</t>
  </si>
  <si>
    <t>फोहरमैला व्यवस्थापनका लागि डोजर, लोडर,एक्साभेटर तथा गाडीहरुको भाडा</t>
  </si>
  <si>
    <t>ल्याण्डफिल साइट प्रभावित क्षेत्रका बासिन्दाहरुलाई बाली तथा जग्गाको क्षतिपुर्ति र घर टहरा भाडा क्षतिपुर्ति</t>
  </si>
  <si>
    <t>यन्त्र उपकरण तथा सवारी साधन मर्मत सम्भार खर्च</t>
  </si>
  <si>
    <t>नखनटोल वैखु हुंदै मुड्खु सडक स्त्तरोन्नति</t>
  </si>
  <si>
    <t>अग्नी नियन्त्रण पोशाक खरिद</t>
  </si>
  <si>
    <t>सिसडोल लिगेसी फोहर व्यवस्थापनका लागि उपकरण, औजार एवम् पूर्वाधार व्यवस्थापन कार्य</t>
  </si>
  <si>
    <t>भवन, आवास तथा शहरी विकास</t>
  </si>
  <si>
    <t>स्वीकृत स्थानीय कानुनको संग्रह प्रकाशन</t>
  </si>
  <si>
    <t>निःशुल्क कानुनी सेवा कार्यक्रम (कानुनी सहजकर्ता सुविधा)</t>
  </si>
  <si>
    <t xml:space="preserve">विज्ञ जनशक्ति पारिश्रमिक (परामर्श सेवा, मासिक वा दैनिक पारिश्रमिक तथा विज्ञ सेवा प्रवाह गर्ने संस्थाहरुसँगको सहकार्यमा) </t>
  </si>
  <si>
    <t>युवा तथा खेलकूद</t>
  </si>
  <si>
    <t>खेलकूद</t>
  </si>
  <si>
    <t>अनौपचारिक शिक्षा कार्यक्रम</t>
  </si>
  <si>
    <t>कर्मचारी व्यवस्थापन (उद्यम विकास सहजकर्ता )</t>
  </si>
  <si>
    <t>बालबालिका सम्बन्धी कार्यक्रम</t>
  </si>
  <si>
    <t>जेष्ठ नागरिक सम्मान कार्यक्रम</t>
  </si>
  <si>
    <t>सरकारी अस्पतालसँग MOU गरी जेष्ठ नागरिकहरुलाई स्वास्थ्य उपचार सेवा प्रदान गर्ने कार्यक्रम</t>
  </si>
  <si>
    <t xml:space="preserve">विद्यालयस्तरमा नेपाल स्काउट कार्यक्रम सञ्चालन तथा विद्यार्थी पोशाक अनुदान  </t>
  </si>
  <si>
    <t>Power Backup को लागि UPS/Battery खरिद</t>
  </si>
  <si>
    <t>सूचना प्रवाह प्रणालीको प्रयोग</t>
  </si>
  <si>
    <t>विपन्न नागरिक उपचार</t>
  </si>
  <si>
    <t>महानगर एकिकृत एम्बुलेन्स सेवा सञ्चालन (प्रति महिना २४ लाखका दरले)</t>
  </si>
  <si>
    <t>शहरी स्वास्थ्य सेवा</t>
  </si>
  <si>
    <t>महिला स्वास्थ्य स्वयंसेविका</t>
  </si>
  <si>
    <t>महिला स्वास्थ्य स्वयंसेविका अवकाश प्रोत्साहन कार्यक्रम</t>
  </si>
  <si>
    <t>आयुर्वेद सेवा</t>
  </si>
  <si>
    <t>आयुर्वेदिक तथा वैकल्पिक चिकित्सा केन्द्र स्थापना तथा सञ्चालन (नमूनाको रुपमा कम्तिमा २ स्थानमा)</t>
  </si>
  <si>
    <t>वित्तीय व्यवस्थापन</t>
  </si>
  <si>
    <t>विपन्न वर्गलाई नेपाल सरकारले दिने सहयोग सोधभर्ना कार्यक्रम</t>
  </si>
  <si>
    <t xml:space="preserve">पोखरी (सार्वजनिक) को माछा संरक्षण तथा व्यवस्थापन </t>
  </si>
  <si>
    <t>सि.नं.</t>
  </si>
  <si>
    <t>Search and Rescue (SR), Demolish Equipment खरिद</t>
  </si>
  <si>
    <t>सञ्चार रेडियो सेट खरिद</t>
  </si>
  <si>
    <t>खरिद सम्बन्धी सचेतना तथा अभिमुखीकरण कार्यक्रम</t>
  </si>
  <si>
    <t>दुईपाङ्ग्रे सवारी साधन खरिद</t>
  </si>
  <si>
    <t xml:space="preserve">भैरब मन्दिरको पुर्बपट्टीको पाटी पुन:निर्माण </t>
  </si>
  <si>
    <t xml:space="preserve">शंकरकृति महाबिहारको उत्तरमा पाटि निर्माण </t>
  </si>
  <si>
    <t>महिला स्वास्थ्य स्वयंसेविका चाडपर्व सुविधा</t>
  </si>
  <si>
    <t>महिला सामुदायिक स्वास्थ्य स्वयंसेविका मासिक वैठक खाजा खर्च</t>
  </si>
  <si>
    <t>बलाछी दापा बाँसुरी खलः भजन पाटी र जरुं पुनःनिर्माण</t>
  </si>
  <si>
    <t>धनगणेश मन्दिर परिसरमा पाटी र पार्क निर्माण</t>
  </si>
  <si>
    <t>मुगु समाज गुम्बा भवन निर्माण</t>
  </si>
  <si>
    <t>महायान प्रकाश पायुल धर्मालय, बौद्ध</t>
  </si>
  <si>
    <t>रत्न चुडेश्वर मन्दिर परिसर जिर्णोद्धार</t>
  </si>
  <si>
    <t>कन्या मन्दिर मा.वि. परिसरको ईखापोखरी परीसर विकासको लागि कन्या मन्दिर मा.वि. लाई थप कार्यक्रम अनुदान</t>
  </si>
  <si>
    <t>चपा छेँ ( नरदेवी नाच घर) पुनः निर्माण</t>
  </si>
  <si>
    <t xml:space="preserve">वटु गुंगुचा मन्दिर पुनःनिर्माण, वडा नं. २२ </t>
  </si>
  <si>
    <t>कर्णकेतु महाविहार (चाःबहाल) पुनःनिर्माण, वडा नं. २५</t>
  </si>
  <si>
    <t>उमा महेश्वर मन्दिर जिर्णोद्वार, असन</t>
  </si>
  <si>
    <t>गौतमी भिक्षुणी विहार लुम्विनीमा फल्चाको डीपीआर निर्माण</t>
  </si>
  <si>
    <t>श्री बज्राचार्य क्लबलाई भाषा,लिपि,बौद्ध धर्म शिक्षा,  बज्रयान प्रशिक्षण, परम्परागत  बाजागाजा र नृत्य प्रशिक्षण, तथा पूजाआजा  सहयोग</t>
  </si>
  <si>
    <t>नेपाल भाषा ज्ञान कोष तयारी एवम् प्रकाशन</t>
  </si>
  <si>
    <t>मैतीदेवी द्योछें थप निर्माण कार्य</t>
  </si>
  <si>
    <t xml:space="preserve">ऐतिहासिक गहनापोखरी तथा परिसर सुधार </t>
  </si>
  <si>
    <t>थिङ गुठी भवन निर्माण</t>
  </si>
  <si>
    <t xml:space="preserve">भजु गुठि भवन निर्माण </t>
  </si>
  <si>
    <t>पुरानो सर्बेश्वोर महादेव मन्दिर पुननिर्माण</t>
  </si>
  <si>
    <t>रुद्र विनायक गणेश मन्दिर पुन निर्माण कार्य</t>
  </si>
  <si>
    <t xml:space="preserve">बिष्णु नारायण मन्दिरमा पित्तलको छाना राख्ने कार्य </t>
  </si>
  <si>
    <t>कंकेश्वरी मन्दिर परिसरको पाटीहरुमा डाछी अप्पा तथा कलात्मक काठका झ्याल राख्ने कार्य</t>
  </si>
  <si>
    <t>यटा बहाल पुनः निर्माण कार्य</t>
  </si>
  <si>
    <t xml:space="preserve">रण मुक्तेस्वोर मन्दिर परिसर पुनः निर्माण कार्य </t>
  </si>
  <si>
    <t xml:space="preserve">करुणापुर महाविहार मुस्याबहाः पुनःनिर्माण </t>
  </si>
  <si>
    <t>केल आचाजु गुथि आगँछें जिर्णोद्धार</t>
  </si>
  <si>
    <t xml:space="preserve">जनबहाको महास्नान डबली जिर्णोद्वार </t>
  </si>
  <si>
    <t xml:space="preserve">पारसनाथ, आनन्दभैरब मन्दिर जिर्णोद्वार कार्य </t>
  </si>
  <si>
    <t>सम्पदा क्षेत्रको नियमितरूपमा सरसफाई तथा बगैंचाको रेखदेख/संरक्षणको लागि जनशक्ति व्यवस्थापन</t>
  </si>
  <si>
    <t xml:space="preserve">सम्पदा क्षेत्रको सौन्दर्यीकरणको लागि बत्ति जडान गर्ने कार्य गर्न </t>
  </si>
  <si>
    <t xml:space="preserve">बौद्ध स्तुपालाई लक्षित गरी सम्पदामैत्री बत्ति जडान </t>
  </si>
  <si>
    <t>सम्पदा पूर्वाधार</t>
  </si>
  <si>
    <t xml:space="preserve">वाक बज्र छे र यतमा छे निर्माण कार्य, क्वा वहाल, </t>
  </si>
  <si>
    <t>कोटेश्वर महादेव स्थान बुध्द विहार र परिसर पुनः निर्माण कार्य</t>
  </si>
  <si>
    <t>पर्यटन प्रवर्धन कार्यक्रम</t>
  </si>
  <si>
    <t>संघसंस्थाहरुको सहकार्यमा हुने पर्यटन प्रवर्धन कार्यक्रम</t>
  </si>
  <si>
    <t>बज्रयोगिनीको ध्यान केन्द्रको भवन निर्माण</t>
  </si>
  <si>
    <t>किलाघ: देवी नाच दि प्याखँ द्यो छें थप निर्माण</t>
  </si>
  <si>
    <t>विभिन्न परम्परागत फल्चा निर्माण</t>
  </si>
  <si>
    <t>गौरवका योजना</t>
  </si>
  <si>
    <t>स्वर्णीम योजना</t>
  </si>
  <si>
    <t xml:space="preserve">सोर्हा हिटी </t>
  </si>
  <si>
    <t>भगिनी सम्बन्ध विकास तथा विस्तार र सहकार्य (स्वदेश तथा विदेश भ्रमण समेत)</t>
  </si>
  <si>
    <t>वडा विपद् प्रतिकार्य स्वयंसेवक समूह गठन तालीम तथा सचालन खर्च</t>
  </si>
  <si>
    <t>शिक्षाका क्रमागत योजना</t>
  </si>
  <si>
    <t xml:space="preserve">बालापनको रक्षा भविष्यको सुरक्षा कार्यक्रम </t>
  </si>
  <si>
    <t>गौरवका योजना क्रमागत</t>
  </si>
  <si>
    <t>मूर्त सम्पदा संरक्षण सम्बन्धी डि.पी.आर. भएका योजनाहरुको कार्यान्वयन</t>
  </si>
  <si>
    <t>गौरव</t>
  </si>
  <si>
    <t>स्वर्णीम</t>
  </si>
  <si>
    <t>सिसडोल कार्यालय भवन मर्मत</t>
  </si>
  <si>
    <t xml:space="preserve">स्रोत शिक्षकको सट्टामा नियुक्त शिक्षकको तलव भत्ता </t>
  </si>
  <si>
    <t>२३ गुँला बाजं खलः लाई सम्मान (दुई लाखका दरले)</t>
  </si>
  <si>
    <t>शितलामाई मन्दिर भजन मण्डल निर्माण तथा परीसर सुधार</t>
  </si>
  <si>
    <t>१२ वडा पचली भैरव भ्वय छें निर्माण</t>
  </si>
  <si>
    <t>टेकु नवदुर्गा भवानी माता नजिकको पाटी पुन निर्माण</t>
  </si>
  <si>
    <t>ह्यूमत इचङ्गु नारायण मन्दिर पुन निर्माण</t>
  </si>
  <si>
    <t>त्रिविवि नेपाल भाषा विभागमा स्थापना भएको विद्युतीय पुस्तकालय स्तरोन्नती</t>
  </si>
  <si>
    <t>बहुवर्षे १ करोड</t>
  </si>
  <si>
    <t>बहुवर्षे २ करोड</t>
  </si>
  <si>
    <t>बहुवर्षे ३ करोड</t>
  </si>
  <si>
    <t xml:space="preserve">मैतीदेवी मन्दिरको पुर्ब उत्तरमा रहेको मयुर कुण्ड पुन:निर्माण </t>
  </si>
  <si>
    <t>तिनपिप्ले शिसडोल सडक स्त्तरोन्नति</t>
  </si>
  <si>
    <t>धनेश्वर मन्दिर पुनः निर्माण</t>
  </si>
  <si>
    <t>यज्ञश्वर मन्दिर पुनः निर्माण र परिसरमा सौन्दर्यकरण गर्ने कार्य</t>
  </si>
  <si>
    <t>विभिन्न ३५ वटा गाउँपालिकाहरुलाई मागका आधारमा एम्बुलेन्स अनुदान सहयोग</t>
  </si>
  <si>
    <t>बहुवर्षीय</t>
  </si>
  <si>
    <t>बहुवर्षीय २.५ करोड</t>
  </si>
  <si>
    <t>बहुवर्षीय २ करोड</t>
  </si>
  <si>
    <t>बहुवर्षीय १.५ करोड</t>
  </si>
  <si>
    <t>परम्परागत टोल गुथि साँस्कृतिक बाजा प्रदर्शन कार्यक्रम</t>
  </si>
  <si>
    <t>क्वंचा द्यो (पकना द्यो:) मन्दिर जिर्णोध्दार, वडा नं. १६</t>
  </si>
  <si>
    <t xml:space="preserve">यमी ग्वायती दिगी द्यो: सत्तल  तथा मन्दिर निर्माण </t>
  </si>
  <si>
    <t>,,</t>
  </si>
  <si>
    <t>कामदेव मन्दिर पुनः निर्माण कार्य</t>
  </si>
  <si>
    <t>कोटिलिंगेश्वर महादेव मन्दिर जीर्णोद्धार कार्य</t>
  </si>
  <si>
    <t>लायकु साः भवनको छाना मर्मत</t>
  </si>
  <si>
    <t>चसाँदो बुद्ध मन्दिर पाटी</t>
  </si>
  <si>
    <t>इन्द्रचोक स्थित उमा महेश्वर मन्दिर पुनः निमार्ण कार्य</t>
  </si>
  <si>
    <t>उप क्षेत्र</t>
  </si>
  <si>
    <t>खर्च शीर्षक</t>
  </si>
  <si>
    <t>हनुमानढोका दरवारक्षेत्र संरक्षण कार्यक्रम</t>
  </si>
  <si>
    <t>अनुसूची ४</t>
  </si>
  <si>
    <t>अनुसूची ५</t>
  </si>
  <si>
    <t>अनुसूची ४ क</t>
  </si>
  <si>
    <t>गरीब घर परिवार पहिचान तथा परिचयपत्र वितरण कार्य एवम् सोको गणक तथा सुपरीवेक्षक भत्ता</t>
  </si>
  <si>
    <t xml:space="preserve">गौतमी भिक्षुणी विहार लुम्बिनिमा फल्चा निर्माणका लागि अनुदान </t>
  </si>
  <si>
    <t>जोर गणेश मन्दिर पुन निर्माण कार्य</t>
  </si>
  <si>
    <t>न्हुसा पुन निर्माण कार्य</t>
  </si>
  <si>
    <t xml:space="preserve">स्वयम्भु भगवानपाऊ देखि डल्लु पुल सम्म सम्पदा मार्ग मर्मत सुधार तथा घरको आगाडीको मोहडा परम्परागत  शैलीमा पुनःनिर्माण </t>
  </si>
  <si>
    <t>ज्याथा पञ्चदान प्रजापति गुथि थप भवन निर्माण</t>
  </si>
  <si>
    <t>खप्ने जिन्सी सामग्रीहरुको कोडिङ्ग गर्ने</t>
  </si>
  <si>
    <t>कार्यक्रम/आयोजना/क्रियाकलापको नाम</t>
  </si>
  <si>
    <t>स्वर्णीम अवकाश कार्यक्रम</t>
  </si>
  <si>
    <t xml:space="preserve">स्वेच्छिक अवकास लिने प्राथमिक तहका शिक्षकका लागि सुनौला अवकास कार्यक्रम  </t>
  </si>
  <si>
    <t>वन्चरेडांडा लिचेड व्यवस्थापन सम्वन्धि परामर्श सेवा</t>
  </si>
  <si>
    <t xml:space="preserve">ख वर्गको एम्वुलेन्स खरिद कार्य ३५ थान </t>
  </si>
  <si>
    <t>सफ्टवेयर, मोवाइल, एप्स, ए.पि.आइ. बल्क सिग्नेचर निर्माण, इ-सिग्नेचर टोकन तथा अद्यावधिक</t>
  </si>
  <si>
    <t>अनुसूची  ४ क</t>
  </si>
  <si>
    <t xml:space="preserve">फोहोर संकलन गर्ने सवारी साधन खरिद </t>
  </si>
  <si>
    <t>श्रम बैङ्कबाट सरसफाइ सम्बन्धी जनशक्ति आपूर्ति</t>
  </si>
  <si>
    <t xml:space="preserve">सार्वजनिक निर्माण </t>
  </si>
  <si>
    <t>नर्सरी चोक देखि रानीवन नागार्जुन सिमाना सम्म ढल निर्माण</t>
  </si>
  <si>
    <t xml:space="preserve">वाल संरक्षण प्रणाली स्थापना तथा व्यवस्थापन </t>
  </si>
  <si>
    <t>विपन्न वर्गका खेलाडीहरुलाई फुटवल प्रशिक्षण कार्यक्रम</t>
  </si>
  <si>
    <t>बहुवर्षे ४ करोड</t>
  </si>
  <si>
    <t>बहुवर्षे १२ करोड</t>
  </si>
  <si>
    <t xml:space="preserve">कंग अजिमा त ध गुथी छें पुननिर्माण </t>
  </si>
  <si>
    <t>अरनिको प्रतिमा निर्माण तथा स्थापना</t>
  </si>
  <si>
    <t>उद्धमशिलतासंग सम्वन्धित एक वडा एक नमुना कार्यक्रम क्रमागत भुक्तानी समेत</t>
  </si>
  <si>
    <t>शिवस्थली मन्दिर परिसरमा कृयापुत्री भवन निर्माण</t>
  </si>
  <si>
    <t>प्रडक्ट लाइसेन्सहरु खरिद / Antivirus नविकरण</t>
  </si>
  <si>
    <t>स्थानीय विपन्‍न तथा गरिव घर परिवारलाई स्वास्थ्य विमा प्रिमियम भुक्तानी</t>
  </si>
  <si>
    <t>स्थानीय अति विपन्न वर्गलाई स्वास्थ्य उपचार खर्च</t>
  </si>
  <si>
    <t>स्वास्थ्यजन्य फोहरमैला व्यवस्थापनको लागि प्लान्ट निर्माण र सञ्चालन</t>
  </si>
  <si>
    <t>विभागमा स्थापना भएको विद्युतीय पुस्तकालय स्तरोन्नती तथा क्षमता विस्तार</t>
  </si>
  <si>
    <t>रत्नकेतु महाविहार झ्वा बहालमा महावली देवता गुठी आँगन घर निर्माण</t>
  </si>
  <si>
    <t>टुसाल गौरीघाट, बौद्घद्घार मार्गमा सडक मर्मत गर्ने कार्य</t>
  </si>
  <si>
    <t>पशुपन्छी विकास</t>
  </si>
  <si>
    <t>वातावरण तथा जलवायु</t>
  </si>
  <si>
    <t>वातावरण संरक्षण कार्यक्रम</t>
  </si>
  <si>
    <t>शान्ति तथा सुव्यवस्था</t>
  </si>
  <si>
    <t>सुरक्षा योजना तयारी तथा कार्यान्वयन</t>
  </si>
  <si>
    <t>परराष्ट्र</t>
  </si>
  <si>
    <t xml:space="preserve">कुकुर, बिरालो, बन्ध्याकरण र भ्याक्सिनेशन कार्यक्रम </t>
  </si>
  <si>
    <t xml:space="preserve">सोधभर्ना आउने शिक्षकको तलव भत्ता  </t>
  </si>
  <si>
    <t xml:space="preserve">इसीडी शिक्षक, विद्धालय सहयोगी, तलव र विद्यालयमा लेखामा काम गर्ने विद्यालय सहायक पारिश्रमिकमा थप अनुदान (मासिक २०००० का दरले आन्तरिक कोटा १०५ समेत) </t>
  </si>
  <si>
    <t xml:space="preserve">नेपाल भाषा अन्तर्गत अन्य स्थानीय समसामयिक बिषयबस्तु तथा परियति (नैतिक र Civic) शिक्षा पाठ्यबस्तु विस्तार </t>
  </si>
  <si>
    <t xml:space="preserve">सामुदायिक विद्यालयको कक्षा ४ देखि १० सम्म (कक्षा ८ वाहेक) को त्रैमासिक र वार्षिक परीक्षाको प्रश्नपत्र विकास छपाई तथा वितरण </t>
  </si>
  <si>
    <t>वडा तथा नगर स्तरीय वाल अधिकार समिति परिचालन अभिमुखिकरण</t>
  </si>
  <si>
    <t>परामर्श सेवा, अध्ययन र प्रणाली सपोर्ट खर्च</t>
  </si>
  <si>
    <t>कार्यालयको माग र अवश्यकताको आधारमा सूचना प्रविधि सम्बध्द संयन्त्र, उपकरण, आदि खरिद, जडान, सञ्चालन (क्रमागत ल्यापटप र LED इन्टरएक्टिभ वोर्डको भुक्तानी समेत)</t>
  </si>
  <si>
    <t>स्वास्थ्य विभाग अन्तर्गत कार्यरत कर्मचारीको लागी जोखिम भत्ता</t>
  </si>
  <si>
    <t>समस्याग्रस्त सहकारी व्यवस्थापन समिति सञ्चालन खर्च</t>
  </si>
  <si>
    <t>सहकारी व्यवस्थापन तालिम सञ्चालन (सहकारी क्षेत्रका छाता संगठनहरु सहकारी संघ, विषयगत संघ, सहकारी सञ्चार समुह, सहकारी सरोकार समुह आदिसँगको समन्वय र सहकार्यलाई प्राथमिकता दिईने)</t>
  </si>
  <si>
    <t>जोखिमपूर्ण श्रमवाट उद्धार गरिएका वालवालिका, हिंसापिडित वालवालिका र महिलाहरुको लागि अस्थायी संरक्षण गृह सञ्चालन, व्यवस्थापन तथा अल्पकालिन वसोवास व्यवस्था कार्यक्रम</t>
  </si>
  <si>
    <t>त्रिभुवन विश्‍वविद्यालय शिक्षण अस्पताललाई HI Tech OPD र Electronics Health Information System निर्माण तथा सञ्चालनमा अनुदान</t>
  </si>
  <si>
    <t>पशु विकास सेवा कार्यक्रम</t>
  </si>
  <si>
    <t>वातावरणीय जोखिम न्यूनीकरण कार्यक्रम</t>
  </si>
  <si>
    <t>प्रदुषण नियन्त्रण कार्यक्रम</t>
  </si>
  <si>
    <t>संचार तथा सूचना प्रबिधि</t>
  </si>
  <si>
    <t>सञ्चार सम्बन्धी उपकरण खरीद तथा जडान कार्य</t>
  </si>
  <si>
    <t>यातायात पूर्वाधार</t>
  </si>
  <si>
    <t>सडक निर्माण र स्तरोन्नति तथा मर्मत कार्यक्रम</t>
  </si>
  <si>
    <t>स्थानीय स्तर विपद् पूर्व तयारी तथा प्रतिकार्य कार्यक्रम</t>
  </si>
  <si>
    <t>आधारभूत  तह शिक्षा कार्यक्रम</t>
  </si>
  <si>
    <t>भाषा तथा संस्कृति</t>
  </si>
  <si>
    <t>सांस्कृतिक सम्पदा संरक्षण कार्यक्रम</t>
  </si>
  <si>
    <t>परम्परागत जात्रा, पर्वहरुको सञ्चालन र व्यवस्थापन कार्यक्रम</t>
  </si>
  <si>
    <t>भाषा, संस्कृति र ललितकलाको संरक्षण र विकास कार्यक्रम</t>
  </si>
  <si>
    <t>सहकारी संस्थाको नियमन कार्यक्रम</t>
  </si>
  <si>
    <t>सहकारी संस्थाको प्रवर्धन र विकास कार्यक्रम</t>
  </si>
  <si>
    <t>सहकारी तालीम कार्यक्रम</t>
  </si>
  <si>
    <t>सहकारी संस्थाको अभिलेखन कार्यक्रम</t>
  </si>
  <si>
    <t>सामुदायिक स्वास्थ्य सेवा</t>
  </si>
  <si>
    <t>खानेपानी तथा सरसफाई</t>
  </si>
  <si>
    <t>शहरी विकास कार्यक्रम</t>
  </si>
  <si>
    <t>सार्वजनिक भवन निर्माण</t>
  </si>
  <si>
    <t>ढल निर्माण तथा प्रशोधन कार्यक्रम</t>
  </si>
  <si>
    <t>मेसिनरी औजार</t>
  </si>
  <si>
    <t>सरसफाई र फोहर व्यवस्थापन कार्यक्रम</t>
  </si>
  <si>
    <t>स्वास्थ्य विमा कार्यक्रमकोलागि औषधि खरिद</t>
  </si>
  <si>
    <t>प्रयोगशाला सामाग्री खरिद</t>
  </si>
  <si>
    <t>ल्याब रिएजेन्ट तथा एक्स रे फ्लिम खरिद</t>
  </si>
  <si>
    <t>स्वास्थ्यजन्य फोहोरमैला ब्यवस्थापनको लागी Central Treatment Facility निर्माण सहकार्यमा</t>
  </si>
  <si>
    <t>सामुदायिक विद्यालयहरुमा शहरी स्वास्थ्य प्रवर्द्धन केन्द्र मार्फत किशोरीहरुमा रक्तअल्फता स्क्रेनिङ</t>
  </si>
  <si>
    <t>राष्ट्रीय सभागृह हलको कुर्सी मर्मत</t>
  </si>
  <si>
    <t>प्रदुषण मापन तथा नियन्त्रण सम्बन्धी औजार उपकरण खरिद</t>
  </si>
  <si>
    <t>मूर्त सम्पदा संरक्षण सम्बन्धी डि.पी.आर. भई कार्यान्वयन हुने योजनाहरुको विवरण</t>
  </si>
  <si>
    <t>कराते, वक्सिङ तथा तेक्वाण्डो प्रतियोगिता</t>
  </si>
  <si>
    <t>खेलकूद कार्यक्रमको लागि क्लबहरुलाई अनुदान</t>
  </si>
  <si>
    <t>काठमाडौँ महानगरपालिका स्तरीय अन्तर वडा क्रिकेट प्रतियोगिता सञ्चालन</t>
  </si>
  <si>
    <t>Safety Tank जडान गर्ने कार्यको मापदण्ड निर्माण</t>
  </si>
  <si>
    <t>वहुवर्षीय ३ करोड</t>
  </si>
  <si>
    <t>वहुवर्षीय ८ करोड</t>
  </si>
  <si>
    <t>वहुवर्षीय ७ करोड</t>
  </si>
  <si>
    <t>वहुवर्षीय १५ करोड</t>
  </si>
  <si>
    <t>किलाघ घरका अगाडिको मोहडा परम्परागत शैलीमा पुनः निर्माण</t>
  </si>
  <si>
    <t>स्वयम्भु भगवानपाऊ देखि डल्लु पुल सम्म घरको अगाडिको मोहडा परम्परागत शैलीमा पुन;निर्माण</t>
  </si>
  <si>
    <t>शहरी स्वास्थ्य प्रबर्दन केन्द्रहरुको घर भाडा</t>
  </si>
  <si>
    <t>सहरी स्वास्थ्य प्रवर्धनकेन्द्रहरुमा जेनेरेटर व्यवस्थापन</t>
  </si>
  <si>
    <t>वहुवर्षीय ४ करोड</t>
  </si>
  <si>
    <t>टुँडालदेवी ढुंगेधारा</t>
  </si>
  <si>
    <t>पशुपतिनाथ टोल सुधार समिति बहुआयामिक भवन संगैको ढुंगेधारा निर्माण</t>
  </si>
  <si>
    <t>फत्तेतार ढुंगेधारा बनाउने कार्य</t>
  </si>
  <si>
    <t>वडा नं.१७ अन्तर्गत ढल्को, छेत्रपाटि लगायत अन्य ढुंगेधाराहरुको मर्मत तथा पुनर्स्थापना कार्य</t>
  </si>
  <si>
    <t>यरा  हिटीको निकासा निर्माण सहित पुनःनिर्माण तया सौन्दर्यीकरण</t>
  </si>
  <si>
    <t>लैनचौरमा पोखरी निर्माण</t>
  </si>
  <si>
    <t>वडा नं.२८ अन्तर्गत धोबीधारा तथा अन्य ढुंगेधाराहरुको मर्मत तथा पुनर्स्थापना कार्य</t>
  </si>
  <si>
    <t>वडा नं.२९ अन्तर्गत डिल्लीबजार तथा अन्य ढुंगेधाराहरुको मर्मत तथा पुनर्स्थापना कार्य</t>
  </si>
  <si>
    <t>ऐतिहासिक सुन्धाराको श्रोत तथा निकास सम्बन्धि तथा पुनर्स्थापना कार्य</t>
  </si>
  <si>
    <t>वडा नं.२० अन्तर्गत ढुंगेधाराहरुको मर्मत तथा पुनर्स्थापना कार्य</t>
  </si>
  <si>
    <t xml:space="preserve">Data Center को स्थापना </t>
  </si>
  <si>
    <t xml:space="preserve">आकस्मिक ढल रहित खोला नाला कार्यक्रम </t>
  </si>
  <si>
    <t xml:space="preserve">श्रमवैंक मार्फत प्राप्त जनशक्ति  पारिश्रमिक  </t>
  </si>
  <si>
    <t>का. म. पा. क्षेत्रका  सडक तथा चौकहरुमा (Koteshwor-Thapathhali-Kalimati-Kalanki, Tripureshwor-Jamal-Lazimpat-Maharajgunj, Maitighar-Putalisadak-Hattisar-Baluwatar र Durbarmarg-Bhadrakali) License Plate Detection र Smart Traffic Management</t>
  </si>
  <si>
    <t xml:space="preserve">का. म. पा. को मातहतका सड़कहरुलाई Traffic Re-routing, Telemetry Analysis र Parking Survey गर्न उपकरण खरीद </t>
  </si>
  <si>
    <t>का. म. पा. क्षेत्रका  सडक तथा चौकहरुमा (Koteshwor-Thapathhali-Kalimati-Kalanki, Tripureshwor-Jamal-Lazimpat-Maharajgunj, Maitighar-Putalisadak-Hattisar-Baluwatar र Durbarmarg-Bhadrakali) आवश्यक Road Furnitures राख्ने कार्य</t>
  </si>
  <si>
    <t>का. म. पा. क्षेत्रका सडक तथा चौकहरुमा (Koteshwor-Thapathhali-Kalimati-Kalanki, Tripureshwor-Jamal-Lazimpat-Maharajgunj, Maitighar-Putalisadak-Hattisar-Baluwatar र Durbarmarg-Bhadrakali) आवश्यक Retroreflective HIP Traffic Signs राख्ने कार्य</t>
  </si>
  <si>
    <t>का. म. पा. को Road Network मा चल्ने सार्वजनिक सवारी साधन (Bus, Mirco-bus, Mini-bus इत्यादि) को Fleet Management, Tracking, Passenger Information र Traffic/Road Safety Enforcement गर्न Public र Admin Panel भएको प्रणाली (Software and Mobile Application) तयार गर्ने कार्य</t>
  </si>
  <si>
    <t>रोड मार्किङ्ग लगायतका कार्यको लागि श्रम बैंकबाट जनशक्ति व्यवस्थापन तथा परिचालन गर्ने</t>
  </si>
  <si>
    <t>Road Marking को लागि Thermoplastic Paint र अन्य सामग्रीको Storage and On-Demand Supply</t>
  </si>
  <si>
    <t>ढुङ्गेधारा, हिति र पोखरी सरसफाई कार्यको लागि श्रम बैंक मार्फत जनशक्ति व्यवस्थापन</t>
  </si>
  <si>
    <t>प्रयोगशाला परिक्षण शुल्क</t>
  </si>
  <si>
    <t>का म पा मा नाका बाट भित्रिने खाद्य बस्तुहरु तथा कृषि जन्य उपभोग्य व्यवसायको डाँटा कलेक्सन</t>
  </si>
  <si>
    <t>स्थलगत संभाव्यता अध्ययन अवलोकन</t>
  </si>
  <si>
    <t>मौसमी तरकारीको विउ वितरण कार्यक्रम</t>
  </si>
  <si>
    <t>स्थानीय पालिकाको सिफारिसको आधारमा कृषि औजार तथा सामाग्री वितरण कार्यक्रम</t>
  </si>
  <si>
    <t>माटो वाली रोग किराको परिक्षण, पहिचान,व्यवस्थापन तथा प्राङ्गारिक तरिकावाट उपचार</t>
  </si>
  <si>
    <t>कृषि प्राबिधिक भर्ना</t>
  </si>
  <si>
    <t>एग्रो पुलिङ परियोजनामा संलग्न हुने स्थानीय तहका कृषि प्राविधिकहरुसंग अन्तक्रिया, छलफल कार्यक्रम</t>
  </si>
  <si>
    <t>वाली मा लाग्ने रोग किरा तथा वाली लगाउने समय तालिका युक्त हाते पुस्तिका र क्यालेण्डर</t>
  </si>
  <si>
    <t xml:space="preserve">सुलभ फार्मेसी संचालन </t>
  </si>
  <si>
    <t>अन्य सम्पदा  निर्माण तथा मर्मत कार्य</t>
  </si>
  <si>
    <t>गौरवका योजना: २) महानगरले देख्छ</t>
  </si>
  <si>
    <t>गौरवका योजना: ५) मेरो रहर, सुन्दर र हरित शहर</t>
  </si>
  <si>
    <t>गौरवका योजना: ६) साँस्कृतिक सम्पदा र पर्यटन, महानगरको धन</t>
  </si>
  <si>
    <t>गौरवका योजना: ७) सुलभ स्वास्थ्य सेवा, नागरिकलाई टेवा</t>
  </si>
  <si>
    <t>गौरवका योजना: ८) सवैको चाहना, ढुगेंधारा, हिटी र पोखरीको पुनर्स्थापना</t>
  </si>
  <si>
    <t>गौरवका योजना: ९) सुशासनको लागि अनलाईन सेवा</t>
  </si>
  <si>
    <t>स्वर्णीम योजना: ६) यातायात तथा सडक सुरक्षा</t>
  </si>
  <si>
    <t>स्वर्णीम योजना: ७) सम्पदा मर्मत तथा संरक्षण</t>
  </si>
  <si>
    <t>स्वर्णीम योजना: १७) ढुंगेधारा, हिटी र पोखरी संरक्षण</t>
  </si>
  <si>
    <t>स्वर्णीम योजना: २०) एग्रो पुलिगं परियोजना</t>
  </si>
  <si>
    <t>स्वर्णीम योजना: २१) सुलभ फार्मर्सी</t>
  </si>
  <si>
    <t>वहुवर्षीय २ करोड</t>
  </si>
  <si>
    <t>नयाँ थप, वहुवर्षीय ३ करोड</t>
  </si>
  <si>
    <t>मत्स विकास कार्यक्रम</t>
  </si>
  <si>
    <t>इन्टर्नसीप व्यवस्थापन खर्च</t>
  </si>
  <si>
    <t>फोहर वर्गिकरण कार्यक्रम (आवश्यकताका आधारमा वडामा पठाउने)</t>
  </si>
  <si>
    <t>मेडिकल उपकरण खरिद</t>
  </si>
  <si>
    <t>शहरी स्वास्थ्य प्रबर्दन केन्द्रहरुको फर्निसिङ तथा कार्पेटिङ खरिद</t>
  </si>
  <si>
    <t>महानगरपालिकाको सार्वजनिक स्थानहरुमा सि.सि. टिभी क्यामेरा जडान</t>
  </si>
  <si>
    <t>यातायात सुरक्षा व्यवस्थापन कार्यक्रम</t>
  </si>
  <si>
    <t>ल्यापटप, कम्प्युटर/प्रिन्टर/स्क्यानर लगायत अन्य विधुतीय सामग्री खरिद (वक्यौता समेत)</t>
  </si>
  <si>
    <t xml:space="preserve">Health care waste Management सम्बन्धी आधारभूत अध्ययन (Baseline study) </t>
  </si>
  <si>
    <t>सिसडोल/बन्चरेडाँडामा काम गर्ने कामदारहरुको वार्षिक पारिश्रमिक</t>
  </si>
  <si>
    <t>तिनपिप्ले बन्चरेडाँडा सडकमा सडक बत्ती र सीसी क्यामेरा जडान</t>
  </si>
  <si>
    <t>फोहरमैला संकलन र ढुवानी सम्बन्धी क्षेत्रगत ठेक्काको खर्च</t>
  </si>
  <si>
    <t>फोहर ढुवानी गर्ने छ पाङ्ग्रे सवारी साधन खरिद छ थान</t>
  </si>
  <si>
    <t>नेपालभाषा तामाङ् भाषा तथा अन्य भाषा प्रवर्धन समिति अनुगमन तथा मूल्याङ्कन प्रतिवेदन</t>
  </si>
  <si>
    <t xml:space="preserve">स्रोत केन्द्र अनुसार बिद्यालय सुधारका लागि श्रम बैक मार्फत विज्ञ सेवा </t>
  </si>
  <si>
    <t xml:space="preserve">सहकारी नियमन तथा प्रवर्धन सम्बन्धी सूचना प्रकाशन, विज्ञापन, डकुमेन्ट्री निर्माण तथा सहकारी स्मारिका प्रकाशन </t>
  </si>
  <si>
    <t>वडा कार्यालय र अन्य कार्यस्थलहरुको लागि नेटवर्किङ् खरिद</t>
  </si>
  <si>
    <t>कर्मचारीहरुलाइ कार्यसम्पादनमा आधारित सूचक (PBIS) अनुरुप प्रोत्साहन सुविधा</t>
  </si>
  <si>
    <t>राष्ट्रिय तथा अन्तर्राष्ट्रिय रुपमा ख्यातिप्राप्त व्यक्तित्वहरुको नाममा विभिन्न कार्यक्रम सञ्चालन</t>
  </si>
  <si>
    <t>गौरव क्रमागत योजनाहरु</t>
  </si>
  <si>
    <t xml:space="preserve">गौरवका योजना: ११ ) ढल रहित खोला नाला </t>
  </si>
  <si>
    <t>लैंगिक समानता तथा सामाजिक समावेशीकरण</t>
  </si>
  <si>
    <t>स्वीकृत वजेट तथा कार्यक्रमको क्र. सं.</t>
  </si>
  <si>
    <t>चालू थप रु. हजारमा</t>
  </si>
  <si>
    <t>चालू घट रु. हजारमा</t>
  </si>
  <si>
    <t>पूंजीगत थप रु. हजारमा</t>
  </si>
  <si>
    <t>पूंजीगत घट रु. हजारमा</t>
  </si>
  <si>
    <t>संशोधित वजेट रु. हजारमा</t>
  </si>
  <si>
    <t>कौशी तथा च्याउ खेती तालिम र विउ वितरण कार्यक्रम</t>
  </si>
  <si>
    <t>कुकुर, बिरालो, बन्ध्याकरण र भ्याक्सिनेशन कार्यक्रम (कुकुर, बिरालो, बन्ध्याकरण र भ्याक्सिनेशनको लागि प्रति चौपाया २५०० र भ्याक्सिनेशनको लागि मात्र प्रति चौपाया २००)</t>
  </si>
  <si>
    <t>पार्क संरक्षण, सञ्चालन तथा व्यवस्थापन कार्य</t>
  </si>
  <si>
    <t>वृक्षारोपण कार्यका लागि रुखविरुवा, आवश्यक सामाग्री खरिद  गर्ने कार्य</t>
  </si>
  <si>
    <t>आइल्याण्ड मर्मत तथा दुबो छाप्ने कार्य</t>
  </si>
  <si>
    <t>मौसमी फूल खरिद गर्ने कार्य</t>
  </si>
  <si>
    <t>पानी ट्याङ्कर भाडामा लिने कार्य (दुई सिजनमा लिने गरि )</t>
  </si>
  <si>
    <t>ट्रि गार्ड मर्मत तथा रंगरोगन गर्ने कार्य</t>
  </si>
  <si>
    <t xml:space="preserve">बालाजु बाइस धारामा रंगरोगन गर्ने कार्य </t>
  </si>
  <si>
    <t xml:space="preserve">Indoor Plant र गमला खरिद गर्ने कार्य </t>
  </si>
  <si>
    <t>पुराना पार्क मर्मत तथा सौन्दर्यीकरण गर्ने कार्य</t>
  </si>
  <si>
    <t>तिनकुने देखि तिलगंगा सम्म सौन्दयीकरण गर्ने कार्य</t>
  </si>
  <si>
    <t>कर्मचारीहरुलाई हरियाली प्रवर्धन सम्वन्धी तालिम</t>
  </si>
  <si>
    <t>बालकुमारी देखी कोटेश्वर रोडको पर्खाल सौन्दर्यीकरण  गर्ने कार्य</t>
  </si>
  <si>
    <t>आकस्मिक हरियाली प्रवर्द्धन तथा नगर सजावट कार्य</t>
  </si>
  <si>
    <t>अन्य विविध खर्च</t>
  </si>
  <si>
    <t>वृक्षारोपण र पार्क व्यवस्थापनका लागि श्रम वैंक मार्फत जनशक्ति व्यवस्थापन</t>
  </si>
  <si>
    <t>ट्रि गार्ड खरिद गर्ने कार्य</t>
  </si>
  <si>
    <t>श्री नवग्रह यन्त्र जलकुण्ड निर्माण</t>
  </si>
  <si>
    <t xml:space="preserve">बहुवर्षे ४ करोड </t>
  </si>
  <si>
    <t>नयाँ थप</t>
  </si>
  <si>
    <t>संशोधन</t>
  </si>
  <si>
    <t>ठूलो नगरा घर निर्माण</t>
  </si>
  <si>
    <t>स्थानीय कृषकहरुलाई विषादी रहित उत्पादनका लागि तालिम / सचेतना</t>
  </si>
  <si>
    <t>एग्रोपुलिङ्ग समितिको बैठक खर्च</t>
  </si>
  <si>
    <t>श्रम बैंकमार्फत संस्थाको काजगात सर्टिंग, विवरण अद्यावधिक, फाइल व्यवस्थापन, फाइल डिजटइजेसनमा सहयोग आदि कार्यका लागि जनशक्ति परिचालन</t>
  </si>
  <si>
    <t>Search and Rescue (SR) सवारी साधन खरिद</t>
  </si>
  <si>
    <t xml:space="preserve">काठमाडौं प्लाजामा सवारी साधन धुने बनाउने कार्य </t>
  </si>
  <si>
    <t xml:space="preserve">टेकुमा Pedestrian Bridge निर्माण गर्ने कार्य </t>
  </si>
  <si>
    <t xml:space="preserve">कान्ति बाल अस्पतालमा रहेको भवनमा तल थप </t>
  </si>
  <si>
    <t xml:space="preserve">काठमाडौं प्लाजामा cafeteria निर्माण </t>
  </si>
  <si>
    <t xml:space="preserve">मेयर निबासमा physical fitness राख्ने कार्य </t>
  </si>
  <si>
    <t xml:space="preserve">काठमाडौं उपत्यका खानेपानी लिमिटेड संगको सहकार्यमा खानेपानी पाइपलाइन मर्मत तथा सम्भार </t>
  </si>
  <si>
    <t xml:space="preserve">काठमाडौं प्लाजामा आकस्मिक मर्मत </t>
  </si>
  <si>
    <t>बहुवर्षीय ६ करोड</t>
  </si>
  <si>
    <t xml:space="preserve">मार्शल आर्ट भवन मर्मत गर्ने कार्य </t>
  </si>
  <si>
    <t xml:space="preserve">नेवा दे दबु भवन निर्माण </t>
  </si>
  <si>
    <t xml:space="preserve">पन्चकुमारी धोबिधरा मार्गमा बाटो ढलान गर्ने कार्य </t>
  </si>
  <si>
    <t xml:space="preserve">काठमाण्डौ प्लाजामा स्वचालित ढोका निर्माण गर्ने कार्य </t>
  </si>
  <si>
    <t>फोहर वर्गिकरण कार्यक्रम (आवश्यकता अनुसार विभाग र वडामा खर्च गर्ने)</t>
  </si>
  <si>
    <t>वडालाई २ लाखका दरले पठाउने</t>
  </si>
  <si>
    <t>चारपाङ्ग्रे विद्युतीय तथा दैनिक फोहरमैला संकलन गर्ने विध्युतीय सवारी साधन खरिद वडा समेत</t>
  </si>
  <si>
    <t>पानी ट्याङ्कर खरिद</t>
  </si>
  <si>
    <t>जेटिङ मेसिन खरिद आवश्यकताको आधारमा वडामा बजेट निकासा गरि खरिद गर्न सकिने</t>
  </si>
  <si>
    <t>दैनिक फोहोर संकलन गर्ने सवारी साधन खरिद (न्यूनतम  क्षमता ३.२ घ.मी)</t>
  </si>
  <si>
    <t>लङ रिच पाङ्ग्रावाला एक्साभेटर खरिद</t>
  </si>
  <si>
    <t>लिचेट ट्रिटमेन्ट प्लान्ट पूर्वाधार निर्माण कार्य</t>
  </si>
  <si>
    <t>लिचेट ट्रिटमेन्ट प्लान्ट स्थापना गर्नका लागि सामान तथा उपकरण खरिद</t>
  </si>
  <si>
    <t>ब्रमुर खरिद</t>
  </si>
  <si>
    <t>वहुवर्षीय (५ करोड)</t>
  </si>
  <si>
    <t>वहुवर्षीय (६ करोड)</t>
  </si>
  <si>
    <t>वहुवर्षीय (२.२५ करोड)</t>
  </si>
  <si>
    <t>वहुवर्षीय (१० करोड)</t>
  </si>
  <si>
    <t>वहुवर्षीय (२ करोड)</t>
  </si>
  <si>
    <t>तिनपिप्ले बन्चरेडाँडा सडकमा सडक बत्ती जडान</t>
  </si>
  <si>
    <t>दक्षिकाली न.पा. मा डेव्रिज पुर्ने एवं पहिरो रोकथामको लागि पूर्वाधार निर्माण,अन्य सानातिना पूर्वाधारका निर्माण</t>
  </si>
  <si>
    <t xml:space="preserve">तारकेश्वर, ककनी, धुनीवेशी </t>
  </si>
  <si>
    <t>दक्षिणकाली न.पा.</t>
  </si>
  <si>
    <t>फोहरमैला संकलन र ढुवानी सम्बन्धी क्षेत्रगत ठेक्काको भुक्तानी</t>
  </si>
  <si>
    <t>वातावरण ब्यवस्थापन बिभाग अन्तर्गतका संरचनाहरु  मर्मत तथा पूर्वाधार निर्माण</t>
  </si>
  <si>
    <t>मेकानिकल शाखामा शौचालय मर्मत</t>
  </si>
  <si>
    <t>बन्चरडाँडा ल्यान्डफिल साईटमा लिचेट व्यवस्थापन कार्य</t>
  </si>
  <si>
    <t>बन्चरडाँडा ल्यान्डफिल साईटमा भैपरी आउने कार्य</t>
  </si>
  <si>
    <t>बन्चरडाँडा ल्यान्डफिल साईटमा लिचेट व्यवस्थापन परामर्श सेवा खरिद</t>
  </si>
  <si>
    <t>क्षेत्रगत फोहरमैला ठेक्का व्यवस्थापनका लागि डिजिटल एप निर्माण तथा सन्चालन परामर्श सेवा खरिद</t>
  </si>
  <si>
    <t>फोहरमैला स्थानान्तरण केन्द्र (कल्ष्टर १,२ र ३ मा) निर्माण सुपरभिजनको लागि परामर्श सेवा</t>
  </si>
  <si>
    <t>फोहरमैला स्थानान्तरण केन्द्र (कल्ष्टर ४, ५,६ र ७ मा) निर्माण सुपरभिजनको लागि परामर्श सेवा</t>
  </si>
  <si>
    <t>सामुदायिक महिला स्वास्थ्य स्वयंसेविका समिति सञ्चालन खर्च</t>
  </si>
  <si>
    <t>आयुर्वेदिक तथा वैकल्पिक चिकित्सा सम्बन्धी शिविर</t>
  </si>
  <si>
    <t>स्वास्थ्यजन्य फोहोरमैला ब्यवस्थापनको लागी Central Treatment Facility निर्माण अध्ययन</t>
  </si>
  <si>
    <t>सहरी स्वास्थ्य प्रवर्धनकेन्द्रहरुमा जेनेरेटर पावर ब्याकअप व्यवस्थापन</t>
  </si>
  <si>
    <t>बिरेन्द्र सैनिक  अस्पतालमा डायलाईसिस सेवा सञ्चालन</t>
  </si>
  <si>
    <t>स्वास्थ्य जन्य औजार उपकरण मर्मत</t>
  </si>
  <si>
    <t>संक्रमण रोकथामका लागी सामाग्री खरिद</t>
  </si>
  <si>
    <t>औषधि तथा उपकरण ढुवानी</t>
  </si>
  <si>
    <t>स्वास्थ्य विमाका लागि सफ्टवयर खरिद तथा बार्षिक मर्मत तथा सञ्चालन खर्च</t>
  </si>
  <si>
    <t xml:space="preserve"> स्वास्थ्य सुचना ब्यवस्थापन प्रणालीको सफ्टवयर स्तरोन्नती र बार्षिक मर्मत तथा सञ्चालन खर्च</t>
  </si>
  <si>
    <t>स्वास्थ्य प्रवर्द्धन केन्द्रहरुको माशिक तथा अर्धबार्षिक समिक्षा बैठक</t>
  </si>
  <si>
    <t>सामुदायिक विद्यालहरुमा आँखा परिक्षण कार्यक्रम</t>
  </si>
  <si>
    <t>स्वास्थ्य प्रवर्द्धन केन्द्रहरुमा सामाजीक परिक्षण कार्यक्रम</t>
  </si>
  <si>
    <t>खोप सुदृढिकरण तथा पूर्ण खोप कार्यक्रम</t>
  </si>
  <si>
    <t>परिवार नियोजन सेवा विस्तारको लागी स्वास्थ्यकर्मीलाई तालीम</t>
  </si>
  <si>
    <t>१५ वडा स्वास्थ्य प्रवर्द्धन केन्द्रको भवन निर्माण</t>
  </si>
  <si>
    <t>म्याद गुज्रेका औषधि एवं औषधि जन्य पदार्थको कार्यविधि अनुसार ब्यवस्थापन</t>
  </si>
  <si>
    <t>कन्या मन्दिर मा.वि. परिसरको ईखापोखरी परीसर विकास</t>
  </si>
  <si>
    <t>गणेश मन्दिर जिर्णोद्वार, असन</t>
  </si>
  <si>
    <t>अनुसूची १३ बाट सारेको</t>
  </si>
  <si>
    <t>लक्ष्मी नारायण मन्दिर पुन: निर्माण तथा परिसर सुधार कार्य</t>
  </si>
  <si>
    <t>किम्डोल स्थित पेल्मा तामागं समाजको देवी स्थान भवन निर्माण</t>
  </si>
  <si>
    <t>यटा बहाल परिसर सुधार कार्य</t>
  </si>
  <si>
    <t>ब्रम्हकुमारी राजयोग उपसेवा केन्द्रको भवन निर्माण कार्य</t>
  </si>
  <si>
    <t xml:space="preserve">अन्तर्राष्ट्रिय भिक्षुणी संघलाई लुम्बिनिमा फल्चा निर्माणका लागि अनुदान </t>
  </si>
  <si>
    <t xml:space="preserve">गोमा गणेश मन्दिर पुननिर्माण </t>
  </si>
  <si>
    <t>वटु गुंगुचा मन्दिर पुनःनिर्माण, वडा नं. २२</t>
  </si>
  <si>
    <t>२२</t>
  </si>
  <si>
    <t>बौद्ध मार्गिहरुको दाहसंस्कार स्थल ( चिहान परिसर) मा भौतिक संरचनाहरु निर्माण तथा जिर्णोद्वार कार्य</t>
  </si>
  <si>
    <t>१५</t>
  </si>
  <si>
    <t xml:space="preserve">देवी नाच दि प्यांख थप पुन निर्माण </t>
  </si>
  <si>
    <t>१८</t>
  </si>
  <si>
    <t xml:space="preserve">शान्तिपुर मन्दिर छाना मर्मत कार्य </t>
  </si>
  <si>
    <t>२५</t>
  </si>
  <si>
    <t>स्थानमण्डप पुनः निर्माण कार्य</t>
  </si>
  <si>
    <t xml:space="preserve">नेपाल कला परिषद परिसरमा निर्माण कार्य </t>
  </si>
  <si>
    <t>११</t>
  </si>
  <si>
    <t>६</t>
  </si>
  <si>
    <t xml:space="preserve">परासर गोत्र लामा कार्की समाज गुठि भवन निर्माण कार्य </t>
  </si>
  <si>
    <t xml:space="preserve">शेर्पा सेवा केन्द्र </t>
  </si>
  <si>
    <t xml:space="preserve">यांगाल स्थित गणेश मन्दिर पुनः निर्माण कार्य </t>
  </si>
  <si>
    <t>२१</t>
  </si>
  <si>
    <t>मनोहरा पार्कमा सत्तल निर्माण</t>
  </si>
  <si>
    <t xml:space="preserve">सम्पदमैत्री भवन निर्माण र संरक्षण अनुदान </t>
  </si>
  <si>
    <t>दक्षिणकाली मन्दिर, भोटेबहाल, पुनः निर्माण</t>
  </si>
  <si>
    <t>नव आदर्श विध्यालयको जीर्ण भवन भत्काउने कार्य</t>
  </si>
  <si>
    <t>सम्पदा क्षेत्रको मर्मत सम्भार तथा रंगरोगन कार्य</t>
  </si>
  <si>
    <t>वहुवर्षीय १० करोड</t>
  </si>
  <si>
    <t>बहुवर्षीय ५.५ करोड</t>
  </si>
  <si>
    <t>बहुवर्षीय ३ करोड</t>
  </si>
  <si>
    <t>ह्यूमत इचङ्गु नारायण मन्दिर जिर्णोध्दार</t>
  </si>
  <si>
    <t>गंगाहिटी हाइट स्थित दिगु ध्यो छें पुन: निर्माण</t>
  </si>
  <si>
    <t>मन्जुश्री नकमहाविहार क्वा: पा: छें पुन: निर्माण</t>
  </si>
  <si>
    <t>श्री श्वेतकाली १२ वर्षे देवीनाच सञ्चालन खर्च</t>
  </si>
  <si>
    <t>श्री निलबाराही खललाई जात्रा पर्व सञ्चालन खर्च</t>
  </si>
  <si>
    <t>त्रिविवि नेपाल भाषा विभागमा स्थापना भएको विद्युतीय पुस्तकालय स्तरोन्नती अनुदान</t>
  </si>
  <si>
    <t>कोटेश्वर महादेव स्थान बुध्द विहार र परिसर फिनिशिंग  कार्य</t>
  </si>
  <si>
    <t>कुलेश्वर आवास स्थित कुमारी मन्दिर परिसर सुधार इनार मर्मत</t>
  </si>
  <si>
    <t xml:space="preserve">भित्री वडाहरुको घरको मूलढोका अगाडि पिखालुखु राख्ने कार्य </t>
  </si>
  <si>
    <t>नाग पोखरी पुन निर्माण</t>
  </si>
  <si>
    <t>बसुन्धारा कुण्ड पुनःनिर्माण</t>
  </si>
  <si>
    <t>३</t>
  </si>
  <si>
    <t>रानीबारी सामुदायिक वन भित्रको हिति पुनःनिर्माण</t>
  </si>
  <si>
    <t>धौःबंगल हिति</t>
  </si>
  <si>
    <t>गंगा हिति र गणेश हिति मर्मत</t>
  </si>
  <si>
    <t>७</t>
  </si>
  <si>
    <t>फ्रन्टलाईन अगाडिको शनिमन्दिरको ढुङ्गेधारा</t>
  </si>
  <si>
    <t>९</t>
  </si>
  <si>
    <t>सेतोपुल अगाडिको ढुङ्गेधारा पुनःनिर्माण</t>
  </si>
  <si>
    <t>१०</t>
  </si>
  <si>
    <t>चाःग हिति पुनःनिर्माण</t>
  </si>
  <si>
    <t>१३</t>
  </si>
  <si>
    <t>पशुपतिनाथमा सुद्ध जल ब्यबस्थापनका  लागि बागद्वार देखि पशुपतिनाथ सम्म  निर्माण कार्यका लागि DPR तयार गर्ने कार्य</t>
  </si>
  <si>
    <t>जडिबुटि कुवा र सिम्को धारा पुनःनिर्माण</t>
  </si>
  <si>
    <t>३२</t>
  </si>
  <si>
    <t>जडिबुटि चोक वाटिका नजिक ढुङ्गेधारा निर्माण</t>
  </si>
  <si>
    <t>कोटेश्वर महादेवस्थान ढुङ्गेधारा उत्खनन् गरी पुनःनिर्माण गर्ने</t>
  </si>
  <si>
    <t>वडा नं.१७ ढल्को ओरालो ढुङ्गेधारामा ढ्रङ्गाको तोरण राख्ने कार्य</t>
  </si>
  <si>
    <t>ढुंगेधारा, हिटी, पोखरी मर्मत सम्भार तथा रंगरोगन कार्य</t>
  </si>
  <si>
    <t xml:space="preserve">श्री केन्द्रीय मानन्धर संघ </t>
  </si>
  <si>
    <t xml:space="preserve">शाक्य महाविहार संघ कार्यक्रम संचालन खर्च </t>
  </si>
  <si>
    <t xml:space="preserve">दी शाक्य फाउन्डेशनलाई बुद्ध धर्म तथा मुर्त सम्पदा तथा सस्कृति सम्बन्धि  प्रचार प्रसार तथा प्रवर्धन  खर्च </t>
  </si>
  <si>
    <t>बहा बही प्रचार प्रसारको निमित्त गीत निर्माणको लागी  नेवाः  उपत्यका बचाउलाई खर्च</t>
  </si>
  <si>
    <t>२३ वडाको परम्परागत टोल गुथि साँस्कृतिक बाजा प्रदर्शन कार्यक्रम</t>
  </si>
  <si>
    <t xml:space="preserve">मैतीदेवी मन्दिर परिसर सुधार तथा पुर्ब उत्तरमा रहेको मयुर कुण्ड पुन:निर्माण </t>
  </si>
  <si>
    <t>२५ गुँला बाजं खलः लाई सम्मान (दुई लाखका दरले)</t>
  </si>
  <si>
    <t xml:space="preserve">वडामा कार्यालय सहयोग सेवा करार (इलेक्ट्रिसियन, माली, सूचना प्रविधि प्राविधिक, ड्राइभर, हेल्पडेस्कमा बस्ने कर्मचारी, सरसफाइकर्मी मध्येबाट आवश्यकताका आधारमा साना, मझौला र ठूला वडालाइ क्रमश प्रति महिना ७५ हजार, ८५ हजार र १ लाखका दरले ६ महिनाको लागि वडामा निकासा पठाउने)  </t>
  </si>
  <si>
    <t>स्थानीय विपन्‍न तथा ख वर्गका अपाङ्गता भएकालाई स्वास्थ्य विमा प्रिमियम भुक्तानी</t>
  </si>
  <si>
    <t>शहरि स्वास्थ्य प्रवर्द्धन केन्द्रको स्वास्थ्यजन्य फोहरमैला व्यवस्थापन</t>
  </si>
  <si>
    <t>विभागमा नेटवर्किगं</t>
  </si>
  <si>
    <t>कागज रहित नक्शा पास प्रकृया पूर्ण लागु गर्न प्रबिधिक परामर्श तथा सहयोग</t>
  </si>
  <si>
    <t>महानगरपालिकामा कार्यरत प्राविधिकहरुको लागि EBPS, मापदण्ड र भवन आचार संहिता सम्बन्धि छलफल/गोष्ठी</t>
  </si>
  <si>
    <t>दर्ता प्रबिधिक Designer हरुका लागि EBPS, मापदण्ड र भवन आचार संहिता सम्बन्धि छलफल/गोष्ठी</t>
  </si>
  <si>
    <t>विभाग सौन्दर्यीकरण तथा अन्य भैपरी कार्य</t>
  </si>
  <si>
    <t>जनप्रतिनिधिहरुका लागि शहरी विज्ञव्दारा शहरी विकास तथा व्यवस्थापन विषयक कार्यशाला गोष्ठी तथा अन्तरकृया अवासिय कार्यक्रम</t>
  </si>
  <si>
    <t>डकर्मीहरुका लागि निर्माण कार्य स्थलमा सहयोगी पुस्तिका खरिद</t>
  </si>
  <si>
    <t>पिपली थेरवत बुध्द विहार पुन: निर्माण/जिर्णोध्दार</t>
  </si>
  <si>
    <t>बहुवर्षे ९.१ करोड</t>
  </si>
  <si>
    <t>रणमुक्तेश्वर मन्दिर परिसर थप पुन: निर्माण</t>
  </si>
  <si>
    <t>वहुवर्षीय ९ करोड</t>
  </si>
  <si>
    <t>वडा कार्यालयहरुको कार्यक्रम संशोधनको लागि वडा समितिको २०८१ पौष महिना भित्र बसेको समितिको बैठकको निर्णय अनुसार कार्यक्रमहरु संशोधन गरी सूत्रमा अध्यावधिक गर्ने ।</t>
  </si>
  <si>
    <t>विपद व्यवस्थापन रणनीतिक योजना कार्यान्वयन (पहिलो वर्षको कार्यक्रमका लागि )</t>
  </si>
  <si>
    <t>विपद व्यवस्थापनमा खटिने कर्मचारीहरुको बिमा, औषधोपचार, जोखिम भत्ता</t>
  </si>
  <si>
    <t>पेलिकन क्रसिगं (क्रमागत)</t>
  </si>
  <si>
    <t>औषधि छर्ने ड्रोन तथा जेटिङ मेसिन खरिद</t>
  </si>
  <si>
    <t>वातावरण सम्बन्धी परामर्श सेवा खरिद</t>
  </si>
  <si>
    <t>अग्नी नियन्त्रण तालिम</t>
  </si>
  <si>
    <t>वहुवर्षीय १.५ करोड</t>
  </si>
  <si>
    <t>वहुवर्षीय १.१ करोड</t>
  </si>
  <si>
    <t>संशोधन रहेको</t>
  </si>
  <si>
    <t>खोला तथा नदि किनारमा फेन्सिङ्ग तथा रेलिङ्ग राख्ने कार्य</t>
  </si>
  <si>
    <t>क्यान्सर तथा निमोनियाको भ्याक्सिन कार्यक्रम</t>
  </si>
  <si>
    <t xml:space="preserve">क्र. स.  </t>
  </si>
  <si>
    <t xml:space="preserve">का. म. पा. को क्षेत्रफलमा पर्ने सडक तथा चौकहरुमा (Koteshwor-Thapathhali-Kalimati-Kalanki, Tripureshwor-Jamal-Lazimpat-Maharajgunj, Maitighar-Putalisadak-Hattisar-Baluwatar र Durbarmarg-Bhadrakali) License Plate Detection र Smart Traffic Management </t>
  </si>
  <si>
    <t xml:space="preserve">काठमाडौं महानगरभित्र सञ्चालन हुने सार्वजनिक यातायातका स्टपहरू, Pick and Drop स्थानहरूको पहिचान, व्यवस्थापन र निर्धारण गर्ने कार्य </t>
  </si>
  <si>
    <t>1.1.1</t>
  </si>
  <si>
    <t>सरोकारवालाहरु सँग गोष्टी: KVPTA (FCCPTA), KVTPO, PTOs (आवश्यक भए थप अन्य) को सहभागिताका लागि सुझाव संकलन र सहकार्य सुनिश्चित गर्न</t>
  </si>
  <si>
    <t>1.1.2</t>
  </si>
  <si>
    <t xml:space="preserve">काठमाडौं महानगरभित्र सञ्चालन हुने सार्वजनिक यातायातका स्टपहरू, Pick and Drop स्थानहरूको Geospatial र Traffic Data संकलन गर्ने कार्य । </t>
  </si>
  <si>
    <t xml:space="preserve">सडक दुर्घटना अभिलेख प्रणाली सफ्टवेयरको विकास । </t>
  </si>
  <si>
    <t xml:space="preserve">Installation of Traffic Surveillance Cameras in Pelican Crossing Systems </t>
  </si>
  <si>
    <t>Installation of Speed Display Board (with Radar) at Major Midblock Sections within KMC</t>
  </si>
  <si>
    <t xml:space="preserve">Development of AI Powered Traffic Video Analytics Software </t>
  </si>
  <si>
    <t>काठमाडौं महानगरभित्र Traffic Signal र Signalisation उपकरणहरूको जडान, सञ्चालन र मर्मतसम्भारका लागि मार्गनिर्देशनको विकास</t>
  </si>
  <si>
    <t>1.6.1</t>
  </si>
  <si>
    <t>सरोकारवालाहरु सँग गोष्टी: KVPTA (FCCPTA) र KVTPO (आवश्यक भए थप अन्य) को सहभागिताका लागि सुझाव संकलन र सहकार्य सुनिश्चित गर्न</t>
  </si>
  <si>
    <t>1.6.2</t>
  </si>
  <si>
    <t xml:space="preserve">Conduct Expert Workshop </t>
  </si>
  <si>
    <t>1.6.3</t>
  </si>
  <si>
    <t xml:space="preserve">Preparation, Finalisation and Publishing of Guidelines for Installation, Operation and Maintenance of Traffic Signals and Signalisation Devices within KMC </t>
  </si>
  <si>
    <t xml:space="preserve">विविध </t>
  </si>
  <si>
    <t>का. म. पा. को मातहतका सड़कहरुलाई Traffic Re-routing, Telemetry Analysis र Parking Survey गर्न उपकरण खरीद</t>
  </si>
  <si>
    <t>का. म. पा. को क्षेत्रफलमा पर्ने सडक तथा चौकहरुमा (Koteshwor-Thapathhali-Kalimati-Kalanki, Tripureshwor-Jamal-Lazimpat-Maharajgunj, Maitighar-Putalisadak-Hattisar-Baluwatar र Durbarmarg-Bhadrakali) आवश्यक Road Furnitures राख्ने कार्य</t>
  </si>
  <si>
    <t>का. म. पा. को क्षेत्रफलमा पर्ने सडक तथा चौकहरुमा (Koteshwor-Thapathhali-Kalimati-Kalanki, Tripureshwor-Jamal-Lazimpat-Maharajgunj, Maitighar-Putalisadak-Hattisar-Baluwatar र Durbarmarg-Bhadrakali) आवश्यक Retroreflective HIP Traffic Signs राख्ने कार्य</t>
  </si>
  <si>
    <t xml:space="preserve">का. म. पा. को Road Network मा चल्ने सार्वजनिक सवारी साधन (Bus, Mirco-bus, Mini-bus इत्यादि) को Fleet Management, Tracking, Passenger Information र Traffic/Road Safety Enforcement गर्न Public र Admin Panel भएको प्रणाली (Software and Mobile Application) तयार गर्ने कार्य    </t>
  </si>
  <si>
    <t xml:space="preserve">का. म. पा. को Road Network मा चल्ने सार्वजनिक सवारी साधन (Bus, Mirco-bus, Mini-bus इत्यादि) को Fleet Management, Tracking, Passenger Information र Traffic/Road Safety Enforcement गर्न Public र Admin Panel भएको प्रणाली (Software and Mobile Application) को Enhancement and Further Development गर्न KVPTA  लाई संचालन खर्च ।       </t>
  </si>
  <si>
    <t>रोड मार्किइंग लगायतका कार्यको लागि श्रम बैंकबाट जनशक्ति व्यवस्थापन तथा परिचालन गर्ने</t>
  </si>
  <si>
    <t>का. म. पा. को क्षेत्रमा पर्ने सडक तथा चौकहरुमा Traffic Cones खरीद गरी प्रयोग गर्ने कार्य</t>
  </si>
  <si>
    <t>11.1.1</t>
  </si>
  <si>
    <t>11.1.2</t>
  </si>
  <si>
    <t>4.1.1</t>
  </si>
  <si>
    <t>4.1.2</t>
  </si>
  <si>
    <t>4.1.3</t>
  </si>
  <si>
    <t>रोड मार्किइंग लगायतका कार्यको लागि श्रम बैंकबाट दक्ष र अदक्ष जनशक्ति व्यवस्थापन तथा परिचालन गर्ने</t>
  </si>
  <si>
    <t>का. म. पा. को मातहतका सड़कहरुलाई Traffic Re-routing, Telemetry Analysis र Parking Survey गर्न Drone, Action Camera र अन्य उपकरण खरीद</t>
  </si>
  <si>
    <t>का. म. पा. को क्षेत्रमा पर्ने सडक तथा चौकहरुमा आवश्यक Road Furnitures राख्ने कार्य</t>
  </si>
  <si>
    <t>का. म. पा. को क्षेत्रमा पर्ने सडक तथा चौकहरुमा Crash Barrels, Crash Barriers र अन्य Road Furnitures खरीद गरी प्रयोग गर्ने कार्य</t>
  </si>
  <si>
    <t>का. म. पा. को क्षेत्रमा पर्ने सडक तथा चौकहरुमा Road Studs, Delineator Posts, Rubber Speed Bumps, Flexible Median Markers र अन्य खरीद गरी जडान गर्ने  कार्य</t>
  </si>
  <si>
    <t>का. म. पा. को क्षेत्र पर्ने सडक तथा चौकहरुमा आवश्यक Retroreflective HIP Traffic Signs राख्ने कार्य</t>
  </si>
  <si>
    <t>रोड मार्किइंग लगायतका कार्यको लागि श्रम बैंकबाट दक्ष जनशक्ति व्यवस्थापन तथा परिचालन गर्ने</t>
  </si>
  <si>
    <t>रोड मार्किइंग लगायतका कार्यको लागि श्रम बैंकबाट अदक्ष जनशक्ति व्यवस्थापन तथा परिचालन गर्ने</t>
  </si>
  <si>
    <t>अनुसूची २१</t>
  </si>
  <si>
    <t xml:space="preserve">कार्यक्रम / कार्य योजना </t>
  </si>
  <si>
    <t xml:space="preserve"> वजेट रु. हजारमा </t>
  </si>
  <si>
    <t>त्रिभुवन विश्‍वविद्यालय शिक्षण अस्पताललाई HI Tech OPD र Electronics Health Information System निर्माण</t>
  </si>
  <si>
    <t>नेपाल भाषा ज्ञानकोष डिजीटाइजेशन गर्ने</t>
  </si>
  <si>
    <t>बहुवर्षे ५ करोड</t>
  </si>
  <si>
    <t>बहुवर्षे २० करोड</t>
  </si>
  <si>
    <t>भण्डारखाल पार्क निर्माण कार्य</t>
  </si>
  <si>
    <t>ओमनगर पार्क निर्माणगर्ने कार्य</t>
  </si>
  <si>
    <t>बोहराटार पार्क निर्माणगर्ने कार्य</t>
  </si>
  <si>
    <t>पार्क तथा अन्य शहरी बिरुवाहरु संरक्षण गर्ने कार्य</t>
  </si>
  <si>
    <t>मदन भण्डारी मेमोरियल पार्क खण्ड सि</t>
  </si>
  <si>
    <t>संखमुल पार्क निर्माण खण्ड २</t>
  </si>
  <si>
    <t xml:space="preserve">बालाजु हाईटमा पार्क निर्माण गर्ने कार्य </t>
  </si>
  <si>
    <t xml:space="preserve">सामाखुशी खोला किनारा सौन्दर्यकरणगर्ने कार्य </t>
  </si>
  <si>
    <t>नन्दकिशोर मन्दिर अगाडी खुल्ला स्थान मा हरियाली प्रबर्दनगर्ने कार्य</t>
  </si>
  <si>
    <t>धन गणेश मन्दिरपार्क निर्माण कार्य</t>
  </si>
  <si>
    <t>संखापार्क मन्दिर पुन निर्माण</t>
  </si>
  <si>
    <t>थापाथली प्रसुतिगृह मार्ग सुत्केरी पार्क निर्माण</t>
  </si>
  <si>
    <t>स्वयम्भु पेरिफेरी पार्क निर्माण कार्य</t>
  </si>
  <si>
    <t>ओम शान्ति पार्क निर्माणकार्य</t>
  </si>
  <si>
    <t>महादेवस्थान जाने बागमती पुल देखि बागमती पुल सम्मको अधुरो पार्क निर्माण</t>
  </si>
  <si>
    <t>मनोहरा झोलुंगेपुल संगैको पर्ति जग्गा संरक्षण, पार्क र ब्यायामशाला निर्माण</t>
  </si>
  <si>
    <t>स्केट पार्क निर्माण</t>
  </si>
  <si>
    <t>फल्चा र पार्क निर्माण धोबीखोलाखहरे दोभान</t>
  </si>
  <si>
    <t>स्पोर्टस पार्क निर्माण कार्य</t>
  </si>
  <si>
    <t xml:space="preserve">बहुवर्षे ५० करोड </t>
  </si>
  <si>
    <t xml:space="preserve">बहुवर्षे </t>
  </si>
  <si>
    <t>विध्यालयस्तरमा नेपालभाषा तालिम प्रशिक्षण नेवा स्यनामी नेपाललाई अनुदान</t>
  </si>
  <si>
    <t>विद्यालय तहमा नेपालभाषा शैक्षिक सामाग्री विकास तथा प्रयोगात्मक अभ्यासका लागि प्रति विध्यार्थी रु. १०० का दरमा</t>
  </si>
  <si>
    <t>स्नातक तहमा नेपाल भाषा अध्यापन गर्ने रत्नराज्य क्याम्पसलाई अनुदान</t>
  </si>
  <si>
    <t>नेपालभाषा प्रशिक्षण व्यवस्था सम्वन्धी कार्यविधि, २०७७ तथा नेपाल भाषा पाठ्यक्रम र पाठ्यपुस्तक परिमार्जन तथा विकास</t>
  </si>
  <si>
    <t>प्रारम्भिक बालविकास IEMIS अध्यावधिक तालिम</t>
  </si>
  <si>
    <t>काठमाडौं महानगरपालिका स्थानीय स्काउट परिषद्को समन्वयमा शिक्षक तथा विध्यार्थीका लागि स्काउट तालिम</t>
  </si>
  <si>
    <t>बहुवर्षे १.४ करोड</t>
  </si>
  <si>
    <t>बहुवर्षे ५० लाख</t>
  </si>
  <si>
    <t>बहुवर्षे ७० लाख</t>
  </si>
  <si>
    <t>बहुवर्षे १.८ करोड</t>
  </si>
  <si>
    <t>बहुवर्षे १.२ करोड</t>
  </si>
  <si>
    <t>आर्थिक वर्ष २०८१।८२ मा संशोधन</t>
  </si>
  <si>
    <t>स्वर्णीम योजना ६) यातायात तथा सडक सुरक्षा</t>
  </si>
  <si>
    <t>हटाइको</t>
  </si>
  <si>
    <r>
      <t>सफ्टवयर सम्बन्धी (</t>
    </r>
    <r>
      <rPr>
        <sz val="12"/>
        <color rgb="FF000000"/>
        <rFont val="Century Gothic"/>
        <family val="2"/>
      </rPr>
      <t xml:space="preserve">DHIS-2 , EHIRS,) </t>
    </r>
    <r>
      <rPr>
        <sz val="12"/>
        <color rgb="FF000000"/>
        <rFont val="Arial"/>
        <family val="2"/>
      </rPr>
      <t>स्तरोन्नती तालिम</t>
    </r>
  </si>
  <si>
    <t>दोस्रो काठमाडौं महानगर उपमेयर कप तेक्वान्दो प्रतियोगिता</t>
  </si>
  <si>
    <t>स्वास्थ्य संस्थाहरुलाई स्वास्थ्य उपकरण अनुदान</t>
  </si>
  <si>
    <t>सहरी योजना आयोग</t>
  </si>
  <si>
    <t xml:space="preserve">क्यारियर क्याम्प कार्यक्रम </t>
  </si>
  <si>
    <t>चालू</t>
  </si>
  <si>
    <t>नरहेको</t>
  </si>
  <si>
    <t xml:space="preserve">Internship कार्यक्रम </t>
  </si>
  <si>
    <t>श्रम बैंक मार्फत जनशक्ति व्यवस्थापन खर्च</t>
  </si>
  <si>
    <t>योजना, अनुगमन तथा मूल्याङ्कन एकाई</t>
  </si>
  <si>
    <t>अनुगमन तथा मूल्याङ्कन</t>
  </si>
  <si>
    <t>विज्ञ परामर्श सेवा</t>
  </si>
  <si>
    <t>एकीकृत अनुगमन प्रणाली विकास</t>
  </si>
  <si>
    <t>सवारी साधन १ वटा र एम्बुलेन्स १ वटा खरिद</t>
  </si>
  <si>
    <t xml:space="preserve">खेलकुद पूर्वाधार मर्मत सम्भारका लागि जनशक्ति श्रम बैंक मार्फत </t>
  </si>
  <si>
    <t xml:space="preserve">खेलकुद पूर्वाधार मर्मत सम्भारका लागि आवस्यक औजार सामाग्री खरिद </t>
  </si>
  <si>
    <t xml:space="preserve">आकस्मिक खेलकुद पूर्वाधार निर्माण तथा मर्मत </t>
  </si>
  <si>
    <t>वहुवर्षीय २४ करोड</t>
  </si>
  <si>
    <t>विभिन्न खेल मैदान निर्माण तथा मर्मत</t>
  </si>
  <si>
    <t xml:space="preserve">बल्खु खोलामा Pedestrian Bridge निर्माण गर्ने कार्य </t>
  </si>
  <si>
    <t>विभिन्न सांस्कृतिक परम्परागत जात्रा पर्व लगायतका कार्यक्रम सचालन सस्थागत सहकार्य समेत</t>
  </si>
  <si>
    <t>सम्पदा क्षेत्रको सरसफाई तथा रंगरोगन सामाग्री खरिद</t>
  </si>
  <si>
    <t>हरियो</t>
  </si>
  <si>
    <t>थप्ने</t>
  </si>
  <si>
    <t>रातो</t>
  </si>
  <si>
    <t>हटाउने</t>
  </si>
  <si>
    <t>निलो</t>
  </si>
  <si>
    <t>पहेंलो</t>
  </si>
  <si>
    <t>छलफल गर्ने</t>
  </si>
  <si>
    <t>नेपाल नगरपालिका संघको भवन निर्माण अनुदान</t>
  </si>
  <si>
    <t>स्वर्णीम योजना: १) खेलकुद पूर्वाधार परियोजना</t>
  </si>
  <si>
    <t xml:space="preserve">बल्खु खोलामा Pedestrian Bridge निर्माण तथा साइडवाल मर्मत गर्ने कार्य </t>
  </si>
  <si>
    <t>वटु मु: बहाल कुमारी ध्यो छें पुन: निर्माण</t>
  </si>
  <si>
    <t>अरनिको प्रतिमा निर्माण तथा स्थापनार्थ नेपाल ललित कला प्रज्ञा प्रतिष्ठानलाई अनुदान</t>
  </si>
  <si>
    <t>अरनिको मुर्ति प्रतिस्थापन को लागि आधार (पेडेस्टल) र अन्य आवश्यक पूर्वाधार निर्माण</t>
  </si>
  <si>
    <t>बहु उद्देश्यीय मार्शल आर्टस केन्द्र (जुडोहल) सञ्चालन खर्च</t>
  </si>
  <si>
    <t>गगनेश्वर मन्दिर निर्माण</t>
  </si>
  <si>
    <t>वहुवर्षीय २.५ करोड</t>
  </si>
  <si>
    <t>वहुवर्षीय १.२५ करोड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</si>
</sst>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00439]0"/>
    <numFmt numFmtId="165" formatCode="[$-4000439]0.##"/>
    <numFmt numFmtId="166" formatCode="_-* #,##0.00_-;\-* #,##0.00_-;_-* &quot;-&quot;??_-;_-@_-"/>
    <numFmt numFmtId="167" formatCode="[$-4000439]#,##0.00"/>
    <numFmt numFmtId="168" formatCode="[$-4000439]0.###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Century Gothic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 wrapText="1"/>
    </xf>
    <xf numFmtId="164" fontId="5" fillId="2" borderId="15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5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" fontId="5" fillId="2" borderId="15" xfId="0" applyNumberFormat="1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5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  <xf numFmtId="164" fontId="5" fillId="4" borderId="15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/>
    </xf>
    <xf numFmtId="2" fontId="5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0" borderId="1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/>
    </xf>
    <xf numFmtId="0" fontId="11" fillId="0" borderId="0" xfId="0" applyFont="1"/>
    <xf numFmtId="168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7" fontId="8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164" fontId="6" fillId="4" borderId="15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64" fontId="10" fillId="0" borderId="11" xfId="0" applyNumberFormat="1" applyFont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10" fillId="0" borderId="0" xfId="0" applyFont="1" applyAlignment="1">
      <alignment horizontal="centerContinuous"/>
    </xf>
    <xf numFmtId="164" fontId="5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/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4" xfId="0" applyNumberFormat="1" applyFont="1" applyBorder="1"/>
    <xf numFmtId="164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vertical="center"/>
    </xf>
    <xf numFmtId="0" fontId="7" fillId="0" borderId="3" xfId="0" applyFont="1" applyBorder="1" applyAlignment="1">
      <alignment horizontal="justify" vertical="center"/>
    </xf>
    <xf numFmtId="0" fontId="7" fillId="0" borderId="0" xfId="0" applyFont="1" applyAlignment="1">
      <alignment horizontal="center"/>
    </xf>
    <xf numFmtId="164" fontId="5" fillId="0" borderId="7" xfId="0" applyNumberFormat="1" applyFont="1" applyBorder="1" applyAlignment="1">
      <alignment horizontal="right" vertical="center" wrapText="1"/>
    </xf>
    <xf numFmtId="43" fontId="5" fillId="2" borderId="7" xfId="3" applyFont="1" applyFill="1" applyBorder="1" applyAlignment="1">
      <alignment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164" fontId="10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164" fontId="5" fillId="6" borderId="15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164" fontId="5" fillId="6" borderId="15" xfId="0" applyNumberFormat="1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vertical="center" wrapText="1"/>
    </xf>
    <xf numFmtId="164" fontId="5" fillId="7" borderId="15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164" fontId="5" fillId="7" borderId="1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6" borderId="15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64" fontId="17" fillId="6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left" vertical="center" wrapText="1"/>
    </xf>
    <xf numFmtId="164" fontId="2" fillId="6" borderId="15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right" vertical="center"/>
    </xf>
    <xf numFmtId="0" fontId="17" fillId="6" borderId="15" xfId="0" applyFont="1" applyFill="1" applyBorder="1" applyAlignment="1">
      <alignment vertical="center"/>
    </xf>
    <xf numFmtId="164" fontId="2" fillId="6" borderId="15" xfId="0" applyNumberFormat="1" applyFont="1" applyFill="1" applyBorder="1" applyAlignment="1">
      <alignment vertical="center" wrapText="1"/>
    </xf>
    <xf numFmtId="0" fontId="5" fillId="7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4" fontId="5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164" fontId="7" fillId="7" borderId="15" xfId="0" applyNumberFormat="1" applyFont="1" applyFill="1" applyBorder="1" applyAlignment="1">
      <alignment horizontal="center" vertical="center"/>
    </xf>
    <xf numFmtId="164" fontId="7" fillId="7" borderId="1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 wrapText="1"/>
    </xf>
    <xf numFmtId="0" fontId="18" fillId="4" borderId="17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center" vertical="center" wrapText="1"/>
    </xf>
    <xf numFmtId="164" fontId="18" fillId="4" borderId="15" xfId="0" applyNumberFormat="1" applyFont="1" applyFill="1" applyBorder="1" applyAlignment="1">
      <alignment horizontal="right" vertical="center" wrapText="1"/>
    </xf>
    <xf numFmtId="0" fontId="19" fillId="4" borderId="16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vertical="center" wrapText="1"/>
    </xf>
    <xf numFmtId="164" fontId="18" fillId="4" borderId="15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164" fontId="2" fillId="6" borderId="15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vertic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vertical="center" wrapText="1"/>
    </xf>
    <xf numFmtId="164" fontId="2" fillId="7" borderId="15" xfId="0" applyNumberFormat="1" applyFont="1" applyFill="1" applyBorder="1" applyAlignment="1">
      <alignment vertical="center" wrapText="1"/>
    </xf>
    <xf numFmtId="164" fontId="5" fillId="5" borderId="1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5" fillId="7" borderId="7" xfId="0" applyNumberFormat="1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164" fontId="7" fillId="6" borderId="15" xfId="0" applyNumberFormat="1" applyFont="1" applyFill="1" applyBorder="1" applyAlignment="1">
      <alignment horizontal="center" vertical="center"/>
    </xf>
    <xf numFmtId="164" fontId="8" fillId="6" borderId="15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164" fontId="5" fillId="6" borderId="7" xfId="0" applyNumberFormat="1" applyFont="1" applyFill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" fillId="0" borderId="15" xfId="0" applyFont="1" applyBorder="1" applyAlignment="1">
      <alignment horizontal="left" vertical="center" wrapText="1"/>
    </xf>
    <xf numFmtId="1" fontId="5" fillId="0" borderId="1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164" fontId="6" fillId="0" borderId="0" xfId="0" applyNumberFormat="1" applyFont="1" applyAlignment="1">
      <alignment horizontal="centerContinuous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Continuous" vertical="center" wrapText="1"/>
    </xf>
    <xf numFmtId="0" fontId="10" fillId="0" borderId="0" xfId="0" applyFont="1"/>
    <xf numFmtId="0" fontId="6" fillId="0" borderId="0" xfId="0" applyFont="1"/>
    <xf numFmtId="0" fontId="5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</cellXfs>
  <cellStyles count="8">
    <cellStyle name="Comma" xfId="3" builtinId="3"/>
    <cellStyle name="Comma 2" xfId="6" xr:uid="{00000000-0005-0000-0000-000001000000}"/>
    <cellStyle name="Hyperlink 2" xfId="1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2 2 2" xfId="7" xr:uid="{00000000-0005-0000-0000-000006000000}"/>
    <cellStyle name="Normal 3" xfId="5" xr:uid="{00000000-0005-0000-0000-000007000000}"/>
  </cellStyles>
  <dxfs count="0"/>
  <tableStyles count="0" defaultTableStyle="TableStyleMedium2" defaultPivotStyle="PivotStyleLight16"/>
  <colors>
    <mruColors>
      <color rgb="FF0D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ikash Chirtakar" id="{50136478-2C31-4269-AA00-5A87CF39BF36}" userId="S::bikashchitrakar@kathmandumahanagar.onmicrosoft.com::d710a20f-359e-477c-bf50-9093a45739f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04" dT="2024-12-27T10:15:19.18" personId="{50136478-2C31-4269-AA00-5A87CF39BF36}" id="{C172901D-0995-44F2-980A-6810081FC7DA}">
    <text>३ लाख खर्च भैसकेको</text>
  </threadedComment>
  <threadedComment ref="P151" dT="2024-12-31T07:33:25.97" personId="{50136478-2C31-4269-AA00-5A87CF39BF36}" id="{CE680C78-E4E2-4A73-8F1F-018C69844893}">
    <text>७० लाखको सट्टा १० लाख राख्ने</text>
  </threadedComment>
  <threadedComment ref="O178" dT="2024-12-27T10:12:40.73" personId="{50136478-2C31-4269-AA00-5A87CF39BF36}" id="{3AEF90BB-7548-4347-B74A-7F028B7579FF}">
    <text>११ लाख खर्च भैसकेको</text>
  </threadedComment>
  <threadedComment ref="P220" dT="2024-12-31T07:33:25.97" personId="{50136478-2C31-4269-AA00-5A87CF39BF36}" id="{5B66B9EC-D5F5-495B-81AB-7C50581D6011}">
    <text>७० लाखको सट्टा १० लाख राख्ने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44" dT="2024-07-23T11:32:51.69" personId="{50136478-2C31-4269-AA00-5A87CF39BF36}" id="{F23803BB-EABA-4B02-BEED-EF92E45EB03E}">
    <text>५० लाई ७५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Q7" dT="2024-12-31T10:02:18.09" personId="{50136478-2C31-4269-AA00-5A87CF39BF36}" id="{7AED6896-7B9C-44A9-9E37-62C290336F37}">
    <text>९ लाख खर्च भैसकेको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641"/>
  <sheetViews>
    <sheetView tabSelected="1" view="pageBreakPreview" zoomScale="61" zoomScaleNormal="91" zoomScaleSheetLayoutView="61" workbookViewId="0"/>
  </sheetViews>
  <sheetFormatPr defaultColWidth="12.7265625" defaultRowHeight="15.5" x14ac:dyDescent="0.35"/>
  <cols>
    <col min="1" max="1" width="6.6328125" style="2" customWidth="1"/>
    <col min="2" max="5" width="12.6328125" style="1" customWidth="1"/>
    <col min="6" max="6" width="7.6328125" style="1" customWidth="1"/>
    <col min="7" max="7" width="6.6328125" style="2" customWidth="1"/>
    <col min="8" max="8" width="40.6328125" style="1" customWidth="1"/>
    <col min="9" max="9" width="6.6328125" style="2" customWidth="1"/>
    <col min="10" max="10" width="6.26953125" style="2" customWidth="1"/>
    <col min="11" max="11" width="9.6328125" style="8" customWidth="1"/>
    <col min="12" max="12" width="10.6328125" style="1" customWidth="1"/>
    <col min="13" max="13" width="8.6328125" style="2" customWidth="1"/>
    <col min="14" max="18" width="9.6328125" style="1" customWidth="1"/>
    <col min="19" max="19" width="10.6328125" style="1" customWidth="1"/>
    <col min="20" max="16384" width="12.7265625" style="1"/>
  </cols>
  <sheetData>
    <row r="1" spans="1:21" s="35" customFormat="1" x14ac:dyDescent="0.35">
      <c r="A1" s="248" t="s">
        <v>43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9"/>
      <c r="N1" s="249"/>
      <c r="O1" s="249"/>
      <c r="P1" s="249"/>
      <c r="Q1" s="249"/>
      <c r="R1" s="249"/>
      <c r="S1" s="249"/>
    </row>
    <row r="2" spans="1:21" s="35" customFormat="1" x14ac:dyDescent="0.35">
      <c r="A2" s="248" t="s">
        <v>649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50"/>
      <c r="M2" s="249"/>
      <c r="N2" s="249"/>
      <c r="O2" s="249"/>
      <c r="P2" s="249"/>
      <c r="Q2" s="249"/>
      <c r="R2" s="249"/>
      <c r="S2" s="249"/>
    </row>
    <row r="3" spans="1:21" s="35" customFormat="1" x14ac:dyDescent="0.35">
      <c r="A3" s="248" t="s">
        <v>44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9"/>
      <c r="N3" s="249"/>
      <c r="O3" s="249"/>
      <c r="P3" s="249"/>
      <c r="Q3" s="249"/>
      <c r="R3" s="249"/>
      <c r="S3" s="249"/>
    </row>
    <row r="4" spans="1:21" x14ac:dyDescent="0.35">
      <c r="A4" s="7"/>
    </row>
    <row r="5" spans="1:21" ht="93" x14ac:dyDescent="0.35">
      <c r="A5" s="9" t="s">
        <v>1</v>
      </c>
      <c r="B5" s="9" t="s">
        <v>19</v>
      </c>
      <c r="C5" s="9" t="s">
        <v>23</v>
      </c>
      <c r="D5" s="9" t="s">
        <v>24</v>
      </c>
      <c r="E5" s="9" t="s">
        <v>29</v>
      </c>
      <c r="F5" s="9" t="s">
        <v>36</v>
      </c>
      <c r="G5" s="9" t="s">
        <v>37</v>
      </c>
      <c r="H5" s="9" t="s">
        <v>18</v>
      </c>
      <c r="I5" s="9" t="s">
        <v>3</v>
      </c>
      <c r="J5" s="9" t="s">
        <v>17</v>
      </c>
      <c r="K5" s="9" t="s">
        <v>45</v>
      </c>
      <c r="L5" s="9" t="s">
        <v>20</v>
      </c>
      <c r="M5" s="9" t="s">
        <v>386</v>
      </c>
      <c r="N5" s="9" t="s">
        <v>387</v>
      </c>
      <c r="O5" s="9" t="s">
        <v>388</v>
      </c>
      <c r="P5" s="9" t="s">
        <v>389</v>
      </c>
      <c r="Q5" s="9" t="s">
        <v>390</v>
      </c>
      <c r="R5" s="9" t="s">
        <v>391</v>
      </c>
      <c r="S5" s="9" t="s">
        <v>20</v>
      </c>
      <c r="T5" s="1" t="s">
        <v>3</v>
      </c>
      <c r="U5" s="1" t="s">
        <v>413</v>
      </c>
    </row>
    <row r="6" spans="1:21" ht="62" x14ac:dyDescent="0.35">
      <c r="A6" s="10">
        <v>1</v>
      </c>
      <c r="B6" s="11" t="s">
        <v>16</v>
      </c>
      <c r="C6" s="12" t="s">
        <v>87</v>
      </c>
      <c r="D6" s="12" t="s">
        <v>25</v>
      </c>
      <c r="E6" s="12" t="s">
        <v>25</v>
      </c>
      <c r="F6" s="13" t="s">
        <v>0</v>
      </c>
      <c r="G6" s="13" t="s">
        <v>38</v>
      </c>
      <c r="H6" s="11" t="s">
        <v>92</v>
      </c>
      <c r="I6" s="14">
        <v>22419</v>
      </c>
      <c r="J6" s="13"/>
      <c r="K6" s="15">
        <v>1000</v>
      </c>
      <c r="L6" s="12"/>
      <c r="M6" s="10">
        <v>1</v>
      </c>
      <c r="N6" s="16">
        <v>1000</v>
      </c>
      <c r="O6" s="16"/>
      <c r="P6" s="17"/>
      <c r="Q6" s="17"/>
      <c r="R6" s="18">
        <f t="shared" ref="R6:R17" si="0">K6+N6+P6-O6-Q6</f>
        <v>2000</v>
      </c>
      <c r="S6" s="18"/>
      <c r="T6" s="1" t="str">
        <f t="shared" ref="T6:T17" si="1">IF(I6&lt;20000,"NOT OK",IF(I6&lt;30000,"चालू",IF(I6&lt;40000,"पूंजीगत","NOT OK")))</f>
        <v>चालू</v>
      </c>
      <c r="U6" s="1" t="str">
        <f>IF(N6+O6+P6+Q6&lt;&gt;0,"संशोधन रहेको","नरहेको")</f>
        <v>संशोधन रहेको</v>
      </c>
    </row>
    <row r="7" spans="1:21" ht="62" x14ac:dyDescent="0.35">
      <c r="A7" s="10">
        <v>2</v>
      </c>
      <c r="B7" s="11" t="s">
        <v>16</v>
      </c>
      <c r="C7" s="12" t="s">
        <v>87</v>
      </c>
      <c r="D7" s="12" t="s">
        <v>260</v>
      </c>
      <c r="E7" s="12" t="s">
        <v>260</v>
      </c>
      <c r="F7" s="13" t="s">
        <v>0</v>
      </c>
      <c r="G7" s="13" t="s">
        <v>38</v>
      </c>
      <c r="H7" s="11" t="s">
        <v>179</v>
      </c>
      <c r="I7" s="14">
        <v>22522</v>
      </c>
      <c r="J7" s="13"/>
      <c r="K7" s="15">
        <v>2000</v>
      </c>
      <c r="L7" s="12"/>
      <c r="M7" s="10">
        <v>6</v>
      </c>
      <c r="N7" s="16"/>
      <c r="O7" s="16">
        <v>1000</v>
      </c>
      <c r="P7" s="17"/>
      <c r="Q7" s="16"/>
      <c r="R7" s="18">
        <f t="shared" si="0"/>
        <v>1000</v>
      </c>
      <c r="S7" s="18"/>
      <c r="T7" s="1" t="str">
        <f t="shared" si="1"/>
        <v>चालू</v>
      </c>
      <c r="U7" s="1" t="str">
        <f t="shared" ref="U7:U17" si="2">IF(N7+O7+P7+Q7&lt;&gt;0,"संशोधन रहेको","नरहेको")</f>
        <v>संशोधन रहेको</v>
      </c>
    </row>
    <row r="8" spans="1:21" ht="62" x14ac:dyDescent="0.35">
      <c r="A8" s="10">
        <v>3</v>
      </c>
      <c r="B8" s="11" t="s">
        <v>15</v>
      </c>
      <c r="C8" s="12" t="s">
        <v>87</v>
      </c>
      <c r="D8" s="12" t="s">
        <v>73</v>
      </c>
      <c r="E8" s="12" t="s">
        <v>73</v>
      </c>
      <c r="F8" s="13" t="s">
        <v>0</v>
      </c>
      <c r="G8" s="13" t="s">
        <v>38</v>
      </c>
      <c r="H8" s="11" t="s">
        <v>106</v>
      </c>
      <c r="I8" s="14">
        <v>22315</v>
      </c>
      <c r="J8" s="13"/>
      <c r="K8" s="15">
        <v>1000</v>
      </c>
      <c r="L8" s="12"/>
      <c r="M8" s="10">
        <v>15</v>
      </c>
      <c r="N8" s="16">
        <v>480</v>
      </c>
      <c r="O8" s="16"/>
      <c r="P8" s="17"/>
      <c r="Q8" s="17"/>
      <c r="R8" s="18">
        <f t="shared" si="0"/>
        <v>1480</v>
      </c>
      <c r="S8" s="18"/>
      <c r="T8" s="1" t="str">
        <f t="shared" si="1"/>
        <v>चालू</v>
      </c>
      <c r="U8" s="1" t="str">
        <f t="shared" si="2"/>
        <v>संशोधन रहेको</v>
      </c>
    </row>
    <row r="9" spans="1:21" ht="62" x14ac:dyDescent="0.35">
      <c r="A9" s="10">
        <v>4</v>
      </c>
      <c r="B9" s="11" t="s">
        <v>15</v>
      </c>
      <c r="C9" s="12" t="s">
        <v>87</v>
      </c>
      <c r="D9" s="12" t="s">
        <v>73</v>
      </c>
      <c r="E9" s="12" t="s">
        <v>73</v>
      </c>
      <c r="F9" s="13" t="s">
        <v>0</v>
      </c>
      <c r="G9" s="13" t="s">
        <v>38</v>
      </c>
      <c r="H9" s="11" t="s">
        <v>107</v>
      </c>
      <c r="I9" s="14">
        <v>22413</v>
      </c>
      <c r="J9" s="13"/>
      <c r="K9" s="15">
        <v>6480</v>
      </c>
      <c r="L9" s="12"/>
      <c r="M9" s="10">
        <v>16</v>
      </c>
      <c r="N9" s="17"/>
      <c r="O9" s="16">
        <v>480</v>
      </c>
      <c r="P9" s="17"/>
      <c r="Q9" s="17"/>
      <c r="R9" s="18">
        <f t="shared" si="0"/>
        <v>6000</v>
      </c>
      <c r="S9" s="18"/>
      <c r="T9" s="1" t="str">
        <f t="shared" si="1"/>
        <v>चालू</v>
      </c>
      <c r="U9" s="1" t="str">
        <f t="shared" si="2"/>
        <v>संशोधन रहेको</v>
      </c>
    </row>
    <row r="10" spans="1:21" ht="31" x14ac:dyDescent="0.35">
      <c r="A10" s="10">
        <v>5</v>
      </c>
      <c r="B10" s="11" t="s">
        <v>57</v>
      </c>
      <c r="C10" s="12" t="s">
        <v>26</v>
      </c>
      <c r="D10" s="12" t="s">
        <v>255</v>
      </c>
      <c r="E10" s="12" t="s">
        <v>274</v>
      </c>
      <c r="F10" s="13" t="s">
        <v>0</v>
      </c>
      <c r="G10" s="13" t="s">
        <v>38</v>
      </c>
      <c r="H10" s="11" t="s">
        <v>261</v>
      </c>
      <c r="I10" s="14">
        <v>22522</v>
      </c>
      <c r="J10" s="13"/>
      <c r="K10" s="15">
        <v>2500</v>
      </c>
      <c r="L10" s="12"/>
      <c r="M10" s="10">
        <v>35</v>
      </c>
      <c r="N10" s="17"/>
      <c r="O10" s="16">
        <v>2500</v>
      </c>
      <c r="P10" s="17"/>
      <c r="Q10" s="17"/>
      <c r="R10" s="18">
        <f t="shared" si="0"/>
        <v>0</v>
      </c>
      <c r="S10" s="18"/>
      <c r="T10" s="1" t="str">
        <f t="shared" si="1"/>
        <v>चालू</v>
      </c>
      <c r="U10" s="1" t="str">
        <f t="shared" si="2"/>
        <v>संशोधन रहेको</v>
      </c>
    </row>
    <row r="11" spans="1:21" ht="77.5" x14ac:dyDescent="0.35">
      <c r="A11" s="10">
        <v>6</v>
      </c>
      <c r="B11" s="11" t="s">
        <v>57</v>
      </c>
      <c r="C11" s="12" t="s">
        <v>26</v>
      </c>
      <c r="D11" s="12" t="s">
        <v>255</v>
      </c>
      <c r="E11" s="12" t="s">
        <v>274</v>
      </c>
      <c r="F11" s="13" t="s">
        <v>0</v>
      </c>
      <c r="G11" s="13" t="s">
        <v>38</v>
      </c>
      <c r="H11" s="11" t="s">
        <v>393</v>
      </c>
      <c r="I11" s="14">
        <v>22522</v>
      </c>
      <c r="J11" s="19"/>
      <c r="K11" s="18"/>
      <c r="L11" s="20"/>
      <c r="M11" s="14" t="s">
        <v>412</v>
      </c>
      <c r="N11" s="18">
        <v>5000</v>
      </c>
      <c r="O11" s="16"/>
      <c r="P11" s="17"/>
      <c r="Q11" s="17"/>
      <c r="R11" s="18">
        <f t="shared" si="0"/>
        <v>5000</v>
      </c>
      <c r="S11" s="18"/>
      <c r="T11" s="1" t="str">
        <f t="shared" si="1"/>
        <v>चालू</v>
      </c>
      <c r="U11" s="1" t="str">
        <f t="shared" si="2"/>
        <v>संशोधन रहेको</v>
      </c>
    </row>
    <row r="12" spans="1:21" ht="31" x14ac:dyDescent="0.35">
      <c r="A12" s="10">
        <v>7</v>
      </c>
      <c r="B12" s="11" t="s">
        <v>57</v>
      </c>
      <c r="C12" s="12" t="s">
        <v>26</v>
      </c>
      <c r="D12" s="12" t="s">
        <v>27</v>
      </c>
      <c r="E12" s="12" t="s">
        <v>364</v>
      </c>
      <c r="F12" s="13" t="s">
        <v>0</v>
      </c>
      <c r="G12" s="13" t="s">
        <v>38</v>
      </c>
      <c r="H12" s="11" t="s">
        <v>128</v>
      </c>
      <c r="I12" s="14">
        <v>22522</v>
      </c>
      <c r="J12" s="13"/>
      <c r="K12" s="15">
        <v>1000</v>
      </c>
      <c r="L12" s="12"/>
      <c r="M12" s="10">
        <v>41</v>
      </c>
      <c r="N12" s="17"/>
      <c r="O12" s="16">
        <v>900</v>
      </c>
      <c r="P12" s="17"/>
      <c r="Q12" s="17"/>
      <c r="R12" s="18">
        <f t="shared" si="0"/>
        <v>100</v>
      </c>
      <c r="S12" s="18"/>
      <c r="T12" s="1" t="str">
        <f t="shared" si="1"/>
        <v>चालू</v>
      </c>
      <c r="U12" s="1" t="str">
        <f t="shared" si="2"/>
        <v>संशोधन रहेको</v>
      </c>
    </row>
    <row r="13" spans="1:21" ht="31" x14ac:dyDescent="0.35">
      <c r="A13" s="10">
        <v>8</v>
      </c>
      <c r="B13" s="11" t="s">
        <v>57</v>
      </c>
      <c r="C13" s="12" t="s">
        <v>26</v>
      </c>
      <c r="D13" s="12" t="s">
        <v>27</v>
      </c>
      <c r="E13" s="12" t="s">
        <v>33</v>
      </c>
      <c r="F13" s="13" t="s">
        <v>0</v>
      </c>
      <c r="G13" s="13" t="s">
        <v>38</v>
      </c>
      <c r="H13" s="20" t="s">
        <v>392</v>
      </c>
      <c r="I13" s="14">
        <v>22522</v>
      </c>
      <c r="J13" s="19"/>
      <c r="K13" s="18"/>
      <c r="L13" s="20"/>
      <c r="M13" s="14" t="s">
        <v>412</v>
      </c>
      <c r="N13" s="16">
        <v>900</v>
      </c>
      <c r="O13" s="16"/>
      <c r="P13" s="17"/>
      <c r="Q13" s="17"/>
      <c r="R13" s="18">
        <f t="shared" si="0"/>
        <v>900</v>
      </c>
      <c r="S13" s="18"/>
      <c r="T13" s="1" t="str">
        <f t="shared" si="1"/>
        <v>चालू</v>
      </c>
      <c r="U13" s="1" t="str">
        <f t="shared" si="2"/>
        <v>संशोधन रहेको</v>
      </c>
    </row>
    <row r="14" spans="1:21" ht="62" x14ac:dyDescent="0.35">
      <c r="A14" s="10">
        <v>9</v>
      </c>
      <c r="B14" s="11" t="s">
        <v>14</v>
      </c>
      <c r="C14" s="12" t="s">
        <v>87</v>
      </c>
      <c r="D14" s="12" t="s">
        <v>25</v>
      </c>
      <c r="E14" s="12" t="s">
        <v>25</v>
      </c>
      <c r="F14" s="13" t="s">
        <v>0</v>
      </c>
      <c r="G14" s="13" t="s">
        <v>38</v>
      </c>
      <c r="H14" s="11" t="s">
        <v>132</v>
      </c>
      <c r="I14" s="10">
        <v>22522</v>
      </c>
      <c r="J14" s="13"/>
      <c r="K14" s="15">
        <v>500</v>
      </c>
      <c r="L14" s="12"/>
      <c r="M14" s="10">
        <v>42</v>
      </c>
      <c r="N14" s="16">
        <v>3000</v>
      </c>
      <c r="O14" s="16"/>
      <c r="P14" s="17"/>
      <c r="Q14" s="17"/>
      <c r="R14" s="18">
        <f t="shared" si="0"/>
        <v>3500</v>
      </c>
      <c r="S14" s="18"/>
      <c r="T14" s="1" t="str">
        <f t="shared" si="1"/>
        <v>चालू</v>
      </c>
      <c r="U14" s="1" t="str">
        <f t="shared" si="2"/>
        <v>संशोधन रहेको</v>
      </c>
    </row>
    <row r="15" spans="1:21" ht="31" x14ac:dyDescent="0.35">
      <c r="A15" s="10">
        <v>10</v>
      </c>
      <c r="B15" s="11" t="s">
        <v>185</v>
      </c>
      <c r="C15" s="12"/>
      <c r="D15" s="12"/>
      <c r="E15" s="12"/>
      <c r="F15" s="13" t="s">
        <v>0</v>
      </c>
      <c r="G15" s="13" t="s">
        <v>38</v>
      </c>
      <c r="H15" s="11" t="s">
        <v>176</v>
      </c>
      <c r="I15" s="10"/>
      <c r="J15" s="13"/>
      <c r="K15" s="15">
        <v>2993400</v>
      </c>
      <c r="L15" s="12" t="s">
        <v>219</v>
      </c>
      <c r="M15" s="10">
        <v>44</v>
      </c>
      <c r="N15" s="16">
        <f>'४ गौरव'!N100</f>
        <v>32200</v>
      </c>
      <c r="O15" s="16">
        <f>'४ गौरव'!O100</f>
        <v>20000</v>
      </c>
      <c r="P15" s="16">
        <f>'४ गौरव'!P100</f>
        <v>362500</v>
      </c>
      <c r="Q15" s="16">
        <f>'४ गौरव'!Q100</f>
        <v>342500</v>
      </c>
      <c r="R15" s="18">
        <f t="shared" si="0"/>
        <v>3025600</v>
      </c>
      <c r="S15" s="18"/>
      <c r="T15" s="1" t="str">
        <f t="shared" si="1"/>
        <v>NOT OK</v>
      </c>
      <c r="U15" s="1" t="str">
        <f t="shared" si="2"/>
        <v>संशोधन रहेको</v>
      </c>
    </row>
    <row r="16" spans="1:21" ht="31" x14ac:dyDescent="0.35">
      <c r="A16" s="10">
        <v>11</v>
      </c>
      <c r="B16" s="11" t="s">
        <v>185</v>
      </c>
      <c r="C16" s="12"/>
      <c r="D16" s="12"/>
      <c r="E16" s="12"/>
      <c r="F16" s="13" t="s">
        <v>0</v>
      </c>
      <c r="G16" s="13" t="s">
        <v>38</v>
      </c>
      <c r="H16" s="11" t="s">
        <v>183</v>
      </c>
      <c r="I16" s="10"/>
      <c r="J16" s="13"/>
      <c r="K16" s="15">
        <v>2351774</v>
      </c>
      <c r="L16" s="12" t="s">
        <v>221</v>
      </c>
      <c r="M16" s="10">
        <v>45</v>
      </c>
      <c r="N16" s="16">
        <f>'४ गौरव (क्रमागत)'!N18</f>
        <v>0</v>
      </c>
      <c r="O16" s="16">
        <f>'४ गौरव (क्रमागत)'!O18</f>
        <v>20000</v>
      </c>
      <c r="P16" s="16">
        <f>'४ गौरव (क्रमागत)'!P18</f>
        <v>17100</v>
      </c>
      <c r="Q16" s="16">
        <f>'४ गौरव (क्रमागत)'!Q18</f>
        <v>135500</v>
      </c>
      <c r="R16" s="18">
        <f t="shared" si="0"/>
        <v>2213374</v>
      </c>
      <c r="S16" s="18"/>
      <c r="T16" s="1" t="str">
        <f t="shared" si="1"/>
        <v>NOT OK</v>
      </c>
      <c r="U16" s="1" t="str">
        <f t="shared" si="2"/>
        <v>संशोधन रहेको</v>
      </c>
    </row>
    <row r="17" spans="1:21" ht="62" x14ac:dyDescent="0.35">
      <c r="A17" s="10">
        <v>12</v>
      </c>
      <c r="B17" s="11" t="s">
        <v>22</v>
      </c>
      <c r="C17" s="12" t="s">
        <v>84</v>
      </c>
      <c r="D17" s="12" t="s">
        <v>84</v>
      </c>
      <c r="E17" s="12" t="s">
        <v>84</v>
      </c>
      <c r="F17" s="13" t="s">
        <v>0</v>
      </c>
      <c r="G17" s="13" t="s">
        <v>38</v>
      </c>
      <c r="H17" s="11" t="s">
        <v>85</v>
      </c>
      <c r="I17" s="14">
        <v>22111</v>
      </c>
      <c r="J17" s="13"/>
      <c r="K17" s="15">
        <v>15000</v>
      </c>
      <c r="L17" s="12"/>
      <c r="M17" s="10">
        <v>62</v>
      </c>
      <c r="N17" s="16">
        <v>15000</v>
      </c>
      <c r="O17" s="16"/>
      <c r="P17" s="17"/>
      <c r="Q17" s="17"/>
      <c r="R17" s="18">
        <f t="shared" si="0"/>
        <v>30000</v>
      </c>
      <c r="S17" s="18"/>
      <c r="T17" s="1" t="str">
        <f t="shared" si="1"/>
        <v>चालू</v>
      </c>
      <c r="U17" s="1" t="str">
        <f t="shared" si="2"/>
        <v>संशोधन रहेको</v>
      </c>
    </row>
    <row r="18" spans="1:21" ht="62" x14ac:dyDescent="0.35">
      <c r="A18" s="10">
        <v>13</v>
      </c>
      <c r="B18" s="11" t="s">
        <v>22</v>
      </c>
      <c r="C18" s="12" t="s">
        <v>84</v>
      </c>
      <c r="D18" s="12" t="s">
        <v>84</v>
      </c>
      <c r="E18" s="12" t="s">
        <v>84</v>
      </c>
      <c r="F18" s="13" t="s">
        <v>0</v>
      </c>
      <c r="G18" s="13" t="s">
        <v>38</v>
      </c>
      <c r="H18" s="11" t="s">
        <v>86</v>
      </c>
      <c r="I18" s="14">
        <v>21219</v>
      </c>
      <c r="J18" s="13"/>
      <c r="K18" s="15">
        <v>1000</v>
      </c>
      <c r="L18" s="12"/>
      <c r="M18" s="10">
        <v>72</v>
      </c>
      <c r="N18" s="17"/>
      <c r="O18" s="16">
        <v>900</v>
      </c>
      <c r="P18" s="17"/>
      <c r="Q18" s="17"/>
      <c r="R18" s="18">
        <f t="shared" ref="R18:R25" si="3">K18+N18+P18-O18-Q18</f>
        <v>100</v>
      </c>
      <c r="S18" s="18"/>
      <c r="T18" s="1" t="str">
        <f t="shared" ref="T18:T25" si="4">IF(I18&lt;20000,"NOT OK",IF(I18&lt;30000,"चालू",IF(I18&lt;40000,"पूंजीगत","NOT OK")))</f>
        <v>चालू</v>
      </c>
      <c r="U18" s="1" t="str">
        <f t="shared" ref="U18:U26" si="5">IF(N18+O18+P18+Q18&lt;&gt;0,"संशोधन रहेको","नरहेको")</f>
        <v>संशोधन रहेको</v>
      </c>
    </row>
    <row r="19" spans="1:21" ht="62" x14ac:dyDescent="0.35">
      <c r="A19" s="10">
        <v>14</v>
      </c>
      <c r="B19" s="11" t="s">
        <v>22</v>
      </c>
      <c r="C19" s="12" t="s">
        <v>84</v>
      </c>
      <c r="D19" s="12" t="s">
        <v>84</v>
      </c>
      <c r="E19" s="12" t="s">
        <v>84</v>
      </c>
      <c r="F19" s="13" t="s">
        <v>0</v>
      </c>
      <c r="G19" s="13" t="s">
        <v>38</v>
      </c>
      <c r="H19" s="21" t="s">
        <v>381</v>
      </c>
      <c r="I19" s="14">
        <v>21135</v>
      </c>
      <c r="J19" s="13"/>
      <c r="K19" s="15">
        <v>50000</v>
      </c>
      <c r="L19" s="12"/>
      <c r="M19" s="10">
        <v>92</v>
      </c>
      <c r="N19" s="17"/>
      <c r="O19" s="16">
        <v>50000</v>
      </c>
      <c r="P19" s="17"/>
      <c r="Q19" s="17"/>
      <c r="R19" s="18">
        <f t="shared" si="3"/>
        <v>0</v>
      </c>
      <c r="S19" s="18"/>
      <c r="T19" s="1" t="str">
        <f t="shared" si="4"/>
        <v>चालू</v>
      </c>
      <c r="U19" s="1" t="str">
        <f t="shared" si="5"/>
        <v>संशोधन रहेको</v>
      </c>
    </row>
    <row r="20" spans="1:21" ht="62" x14ac:dyDescent="0.35">
      <c r="A20" s="10">
        <v>15</v>
      </c>
      <c r="B20" s="11" t="s">
        <v>22</v>
      </c>
      <c r="C20" s="12" t="s">
        <v>87</v>
      </c>
      <c r="D20" s="12" t="s">
        <v>25</v>
      </c>
      <c r="E20" s="12" t="s">
        <v>25</v>
      </c>
      <c r="F20" s="13" t="s">
        <v>0</v>
      </c>
      <c r="G20" s="13" t="s">
        <v>38</v>
      </c>
      <c r="H20" s="11" t="s">
        <v>371</v>
      </c>
      <c r="I20" s="14">
        <v>31122</v>
      </c>
      <c r="J20" s="13"/>
      <c r="K20" s="15">
        <v>80000</v>
      </c>
      <c r="L20" s="12"/>
      <c r="M20" s="10">
        <v>96</v>
      </c>
      <c r="N20" s="17"/>
      <c r="O20" s="16"/>
      <c r="P20" s="17"/>
      <c r="Q20" s="16">
        <v>21000</v>
      </c>
      <c r="R20" s="18">
        <f t="shared" si="3"/>
        <v>59000</v>
      </c>
      <c r="S20" s="18"/>
      <c r="T20" s="1" t="str">
        <f t="shared" si="4"/>
        <v>पूंजीगत</v>
      </c>
      <c r="U20" s="1" t="str">
        <f t="shared" si="5"/>
        <v>संशोधन रहेको</v>
      </c>
    </row>
    <row r="21" spans="1:21" ht="62" x14ac:dyDescent="0.35">
      <c r="A21" s="10">
        <v>16</v>
      </c>
      <c r="B21" s="11" t="s">
        <v>22</v>
      </c>
      <c r="C21" s="12" t="s">
        <v>84</v>
      </c>
      <c r="D21" s="12" t="s">
        <v>84</v>
      </c>
      <c r="E21" s="12" t="s">
        <v>84</v>
      </c>
      <c r="F21" s="13" t="s">
        <v>0</v>
      </c>
      <c r="G21" s="13" t="s">
        <v>38</v>
      </c>
      <c r="H21" s="11" t="s">
        <v>90</v>
      </c>
      <c r="I21" s="14">
        <v>22311</v>
      </c>
      <c r="J21" s="13"/>
      <c r="K21" s="15">
        <v>40000</v>
      </c>
      <c r="L21" s="12"/>
      <c r="M21" s="10">
        <v>98</v>
      </c>
      <c r="N21" s="16">
        <v>20000</v>
      </c>
      <c r="O21" s="16"/>
      <c r="P21" s="17"/>
      <c r="Q21" s="17"/>
      <c r="R21" s="18">
        <f t="shared" si="3"/>
        <v>60000</v>
      </c>
      <c r="S21" s="18"/>
      <c r="T21" s="1" t="str">
        <f t="shared" si="4"/>
        <v>चालू</v>
      </c>
      <c r="U21" s="1" t="str">
        <f t="shared" si="5"/>
        <v>संशोधन रहेको</v>
      </c>
    </row>
    <row r="22" spans="1:21" ht="62" x14ac:dyDescent="0.35">
      <c r="A22" s="10">
        <v>17</v>
      </c>
      <c r="B22" s="11" t="s">
        <v>22</v>
      </c>
      <c r="C22" s="12" t="s">
        <v>87</v>
      </c>
      <c r="D22" s="12" t="s">
        <v>25</v>
      </c>
      <c r="E22" s="12" t="s">
        <v>25</v>
      </c>
      <c r="F22" s="13" t="s">
        <v>0</v>
      </c>
      <c r="G22" s="13" t="s">
        <v>38</v>
      </c>
      <c r="H22" s="11" t="s">
        <v>228</v>
      </c>
      <c r="I22" s="14">
        <v>22711</v>
      </c>
      <c r="J22" s="13"/>
      <c r="K22" s="15">
        <v>500</v>
      </c>
      <c r="L22" s="12"/>
      <c r="M22" s="10">
        <v>104</v>
      </c>
      <c r="N22" s="16">
        <v>1000</v>
      </c>
      <c r="O22" s="16"/>
      <c r="P22" s="17"/>
      <c r="Q22" s="17"/>
      <c r="R22" s="18">
        <f t="shared" si="3"/>
        <v>1500</v>
      </c>
      <c r="S22" s="18"/>
      <c r="T22" s="1" t="str">
        <f t="shared" si="4"/>
        <v>चालू</v>
      </c>
      <c r="U22" s="1" t="str">
        <f t="shared" si="5"/>
        <v>संशोधन रहेको</v>
      </c>
    </row>
    <row r="23" spans="1:21" ht="62" x14ac:dyDescent="0.35">
      <c r="A23" s="10">
        <v>18</v>
      </c>
      <c r="B23" s="11" t="s">
        <v>22</v>
      </c>
      <c r="C23" s="12" t="s">
        <v>87</v>
      </c>
      <c r="D23" s="12" t="s">
        <v>25</v>
      </c>
      <c r="E23" s="12" t="s">
        <v>25</v>
      </c>
      <c r="F23" s="13" t="s">
        <v>0</v>
      </c>
      <c r="G23" s="13" t="s">
        <v>38</v>
      </c>
      <c r="H23" s="11" t="s">
        <v>303</v>
      </c>
      <c r="I23" s="14">
        <v>22231</v>
      </c>
      <c r="J23" s="13"/>
      <c r="K23" s="15">
        <v>2500</v>
      </c>
      <c r="L23" s="12"/>
      <c r="M23" s="10">
        <v>114</v>
      </c>
      <c r="N23" s="17"/>
      <c r="O23" s="16">
        <v>1500</v>
      </c>
      <c r="P23" s="17"/>
      <c r="Q23" s="17"/>
      <c r="R23" s="18">
        <f t="shared" si="3"/>
        <v>1000</v>
      </c>
      <c r="S23" s="18"/>
      <c r="T23" s="1" t="str">
        <f t="shared" si="4"/>
        <v>चालू</v>
      </c>
      <c r="U23" s="1" t="str">
        <f t="shared" si="5"/>
        <v>संशोधन रहेको</v>
      </c>
    </row>
    <row r="24" spans="1:21" ht="124" x14ac:dyDescent="0.35">
      <c r="A24" s="10">
        <v>19</v>
      </c>
      <c r="B24" s="11" t="s">
        <v>22</v>
      </c>
      <c r="C24" s="12" t="s">
        <v>84</v>
      </c>
      <c r="D24" s="12" t="s">
        <v>84</v>
      </c>
      <c r="E24" s="12" t="s">
        <v>84</v>
      </c>
      <c r="F24" s="13" t="s">
        <v>0</v>
      </c>
      <c r="G24" s="13" t="s">
        <v>38</v>
      </c>
      <c r="H24" s="11" t="s">
        <v>545</v>
      </c>
      <c r="I24" s="14">
        <v>22413</v>
      </c>
      <c r="J24" s="13"/>
      <c r="K24" s="15"/>
      <c r="L24" s="12"/>
      <c r="M24" s="10" t="s">
        <v>412</v>
      </c>
      <c r="N24" s="16">
        <v>10375</v>
      </c>
      <c r="O24" s="16"/>
      <c r="P24" s="17"/>
      <c r="Q24" s="17"/>
      <c r="R24" s="18">
        <f t="shared" si="3"/>
        <v>10375</v>
      </c>
      <c r="S24" s="18"/>
      <c r="T24" s="1" t="str">
        <f t="shared" si="4"/>
        <v>चालू</v>
      </c>
      <c r="U24" s="1" t="str">
        <f t="shared" ref="U24" si="6">IF(N24+O24+P24+Q24&lt;&gt;0,"संशोधन रहेको","नरहेको")</f>
        <v>संशोधन रहेको</v>
      </c>
    </row>
    <row r="25" spans="1:21" ht="62" x14ac:dyDescent="0.35">
      <c r="A25" s="10">
        <v>20</v>
      </c>
      <c r="B25" s="11" t="s">
        <v>22</v>
      </c>
      <c r="C25" s="12" t="s">
        <v>84</v>
      </c>
      <c r="D25" s="12" t="s">
        <v>84</v>
      </c>
      <c r="E25" s="12" t="s">
        <v>84</v>
      </c>
      <c r="F25" s="13" t="s">
        <v>0</v>
      </c>
      <c r="G25" s="13" t="s">
        <v>38</v>
      </c>
      <c r="H25" s="11" t="s">
        <v>230</v>
      </c>
      <c r="I25" s="14">
        <v>21219</v>
      </c>
      <c r="J25" s="13"/>
      <c r="K25" s="15">
        <v>100000</v>
      </c>
      <c r="L25" s="12"/>
      <c r="M25" s="10">
        <v>123</v>
      </c>
      <c r="N25" s="16">
        <v>21559</v>
      </c>
      <c r="O25" s="16"/>
      <c r="P25" s="17"/>
      <c r="Q25" s="17"/>
      <c r="R25" s="18">
        <f t="shared" si="3"/>
        <v>121559</v>
      </c>
      <c r="S25" s="18"/>
      <c r="T25" s="1" t="str">
        <f t="shared" si="4"/>
        <v>चालू</v>
      </c>
      <c r="U25" s="1" t="str">
        <f t="shared" si="5"/>
        <v>संशोधन रहेको</v>
      </c>
    </row>
    <row r="26" spans="1:21" ht="62" x14ac:dyDescent="0.35">
      <c r="A26" s="10">
        <v>21</v>
      </c>
      <c r="B26" s="11" t="s">
        <v>13</v>
      </c>
      <c r="C26" s="12" t="s">
        <v>87</v>
      </c>
      <c r="D26" s="12" t="s">
        <v>258</v>
      </c>
      <c r="E26" s="12" t="s">
        <v>259</v>
      </c>
      <c r="F26" s="13" t="s">
        <v>0</v>
      </c>
      <c r="G26" s="13" t="s">
        <v>38</v>
      </c>
      <c r="H26" s="11" t="s">
        <v>131</v>
      </c>
      <c r="I26" s="14">
        <v>31122</v>
      </c>
      <c r="J26" s="13"/>
      <c r="K26" s="15">
        <v>5000</v>
      </c>
      <c r="L26" s="12"/>
      <c r="M26" s="10">
        <v>126</v>
      </c>
      <c r="N26" s="17"/>
      <c r="O26" s="16"/>
      <c r="P26" s="16">
        <v>15000</v>
      </c>
      <c r="Q26" s="17"/>
      <c r="R26" s="18">
        <f t="shared" ref="R26:R36" si="7">K26+N26+P26-O26-Q26</f>
        <v>20000</v>
      </c>
      <c r="S26" s="18"/>
      <c r="T26" s="1" t="str">
        <f t="shared" ref="T26:T36" si="8">IF(I26&lt;20000,"NOT OK",IF(I26&lt;30000,"चालू",IF(I26&lt;40000,"पूंजीगत","NOT OK")))</f>
        <v>पूंजीगत</v>
      </c>
      <c r="U26" s="1" t="str">
        <f t="shared" si="5"/>
        <v>संशोधन रहेको</v>
      </c>
    </row>
    <row r="27" spans="1:21" ht="62" x14ac:dyDescent="0.35">
      <c r="A27" s="10">
        <v>22</v>
      </c>
      <c r="B27" s="11" t="s">
        <v>13</v>
      </c>
      <c r="C27" s="12" t="s">
        <v>87</v>
      </c>
      <c r="D27" s="12" t="s">
        <v>258</v>
      </c>
      <c r="E27" s="12" t="s">
        <v>259</v>
      </c>
      <c r="F27" s="13" t="s">
        <v>0</v>
      </c>
      <c r="G27" s="13" t="s">
        <v>38</v>
      </c>
      <c r="H27" s="11" t="s">
        <v>562</v>
      </c>
      <c r="I27" s="14">
        <v>31159</v>
      </c>
      <c r="J27" s="13"/>
      <c r="K27" s="15"/>
      <c r="L27" s="12"/>
      <c r="M27" s="10" t="s">
        <v>412</v>
      </c>
      <c r="N27" s="17"/>
      <c r="O27" s="16"/>
      <c r="P27" s="16">
        <v>19000</v>
      </c>
      <c r="Q27" s="17"/>
      <c r="R27" s="18">
        <f t="shared" si="7"/>
        <v>19000</v>
      </c>
      <c r="S27" s="18"/>
      <c r="T27" s="1" t="str">
        <f t="shared" si="8"/>
        <v>पूंजीगत</v>
      </c>
      <c r="U27" s="1" t="str">
        <f t="shared" ref="U27:U37" si="9">IF(N27+O27+P27+Q27&lt;&gt;0,"संशोधन रहेको","नरहेको")</f>
        <v>संशोधन रहेको</v>
      </c>
    </row>
    <row r="28" spans="1:21" ht="77.5" x14ac:dyDescent="0.35">
      <c r="A28" s="10">
        <v>23</v>
      </c>
      <c r="B28" s="11" t="s">
        <v>661</v>
      </c>
      <c r="C28" s="12" t="s">
        <v>87</v>
      </c>
      <c r="D28" s="12" t="s">
        <v>662</v>
      </c>
      <c r="E28" s="12" t="s">
        <v>662</v>
      </c>
      <c r="F28" s="13" t="s">
        <v>0</v>
      </c>
      <c r="G28" s="13" t="s">
        <v>38</v>
      </c>
      <c r="H28" s="11" t="s">
        <v>663</v>
      </c>
      <c r="I28" s="14">
        <v>22411</v>
      </c>
      <c r="J28" s="13"/>
      <c r="K28" s="15">
        <v>500</v>
      </c>
      <c r="L28" s="12"/>
      <c r="M28" s="10">
        <v>143</v>
      </c>
      <c r="N28" s="17"/>
      <c r="O28" s="16">
        <v>500</v>
      </c>
      <c r="P28" s="16"/>
      <c r="Q28" s="17"/>
      <c r="R28" s="18">
        <f t="shared" si="7"/>
        <v>0</v>
      </c>
      <c r="S28" s="18"/>
      <c r="T28" s="1" t="str">
        <f t="shared" si="8"/>
        <v>चालू</v>
      </c>
      <c r="U28" s="1" t="str">
        <f t="shared" si="9"/>
        <v>संशोधन रहेको</v>
      </c>
    </row>
    <row r="29" spans="1:21" ht="77.5" x14ac:dyDescent="0.35">
      <c r="A29" s="10">
        <v>24</v>
      </c>
      <c r="B29" s="11" t="s">
        <v>661</v>
      </c>
      <c r="C29" s="12" t="s">
        <v>87</v>
      </c>
      <c r="D29" s="12" t="s">
        <v>662</v>
      </c>
      <c r="E29" s="12" t="s">
        <v>662</v>
      </c>
      <c r="F29" s="13" t="s">
        <v>0</v>
      </c>
      <c r="G29" s="13" t="s">
        <v>38</v>
      </c>
      <c r="H29" s="11" t="s">
        <v>664</v>
      </c>
      <c r="I29" s="14">
        <v>22522</v>
      </c>
      <c r="J29" s="13"/>
      <c r="K29" s="15">
        <v>500</v>
      </c>
      <c r="L29" s="12"/>
      <c r="M29" s="10">
        <v>145</v>
      </c>
      <c r="N29" s="17"/>
      <c r="O29" s="16">
        <v>500</v>
      </c>
      <c r="P29" s="16"/>
      <c r="Q29" s="17"/>
      <c r="R29" s="18">
        <f t="shared" si="7"/>
        <v>0</v>
      </c>
      <c r="S29" s="18"/>
      <c r="T29" s="1" t="str">
        <f t="shared" si="8"/>
        <v>चालू</v>
      </c>
      <c r="U29" s="1" t="str">
        <f t="shared" si="9"/>
        <v>संशोधन रहेको</v>
      </c>
    </row>
    <row r="30" spans="1:21" ht="62" x14ac:dyDescent="0.35">
      <c r="A30" s="10">
        <v>25</v>
      </c>
      <c r="B30" s="11" t="s">
        <v>59</v>
      </c>
      <c r="C30" s="12" t="s">
        <v>87</v>
      </c>
      <c r="D30" s="12" t="s">
        <v>256</v>
      </c>
      <c r="E30" s="12" t="s">
        <v>275</v>
      </c>
      <c r="F30" s="13" t="s">
        <v>0</v>
      </c>
      <c r="G30" s="13" t="s">
        <v>38</v>
      </c>
      <c r="H30" s="11" t="s">
        <v>431</v>
      </c>
      <c r="I30" s="10">
        <v>22522</v>
      </c>
      <c r="J30" s="13"/>
      <c r="K30" s="15">
        <v>6000</v>
      </c>
      <c r="L30" s="12"/>
      <c r="M30" s="10">
        <v>164</v>
      </c>
      <c r="N30" s="17"/>
      <c r="O30" s="16">
        <v>6000</v>
      </c>
      <c r="P30" s="17"/>
      <c r="Q30" s="17"/>
      <c r="R30" s="18">
        <f t="shared" si="7"/>
        <v>0</v>
      </c>
      <c r="S30" s="18" t="s">
        <v>432</v>
      </c>
      <c r="T30" s="1" t="str">
        <f t="shared" si="8"/>
        <v>चालू</v>
      </c>
      <c r="U30" s="1" t="str">
        <f t="shared" ref="U30" si="10">IF(N30+O30+P30+Q30&lt;&gt;0,"संशोधन रहेको","नरहेको")</f>
        <v>संशोधन रहेको</v>
      </c>
    </row>
    <row r="31" spans="1:21" ht="62" x14ac:dyDescent="0.35">
      <c r="A31" s="10">
        <v>26</v>
      </c>
      <c r="B31" s="11" t="s">
        <v>59</v>
      </c>
      <c r="C31" s="12" t="s">
        <v>87</v>
      </c>
      <c r="D31" s="12" t="s">
        <v>256</v>
      </c>
      <c r="E31" s="12" t="s">
        <v>275</v>
      </c>
      <c r="F31" s="13" t="s">
        <v>0</v>
      </c>
      <c r="G31" s="13" t="s">
        <v>38</v>
      </c>
      <c r="H31" s="11" t="s">
        <v>366</v>
      </c>
      <c r="I31" s="10">
        <v>22522</v>
      </c>
      <c r="J31" s="13"/>
      <c r="K31" s="15"/>
      <c r="L31" s="12"/>
      <c r="M31" s="10" t="s">
        <v>412</v>
      </c>
      <c r="N31" s="16">
        <v>7400</v>
      </c>
      <c r="O31" s="16"/>
      <c r="P31" s="17"/>
      <c r="Q31" s="17"/>
      <c r="R31" s="18">
        <f t="shared" si="7"/>
        <v>7400</v>
      </c>
      <c r="S31" s="18" t="s">
        <v>432</v>
      </c>
      <c r="T31" s="1" t="str">
        <f t="shared" si="8"/>
        <v>चालू</v>
      </c>
      <c r="U31" s="1" t="str">
        <f t="shared" si="9"/>
        <v>संशोधन रहेको</v>
      </c>
    </row>
    <row r="32" spans="1:21" ht="46.5" x14ac:dyDescent="0.35">
      <c r="A32" s="10">
        <v>27</v>
      </c>
      <c r="B32" s="11" t="s">
        <v>59</v>
      </c>
      <c r="C32" s="12" t="s">
        <v>28</v>
      </c>
      <c r="D32" s="12" t="s">
        <v>105</v>
      </c>
      <c r="E32" s="12" t="s">
        <v>294</v>
      </c>
      <c r="F32" s="13" t="s">
        <v>0</v>
      </c>
      <c r="G32" s="13" t="s">
        <v>38</v>
      </c>
      <c r="H32" s="11" t="s">
        <v>30</v>
      </c>
      <c r="I32" s="14">
        <v>31112</v>
      </c>
      <c r="J32" s="13"/>
      <c r="K32" s="15">
        <v>30000</v>
      </c>
      <c r="L32" s="12" t="s">
        <v>203</v>
      </c>
      <c r="M32" s="10">
        <v>165</v>
      </c>
      <c r="N32" s="17"/>
      <c r="O32" s="16"/>
      <c r="P32" s="17"/>
      <c r="Q32" s="16">
        <v>15000</v>
      </c>
      <c r="R32" s="18">
        <f t="shared" si="7"/>
        <v>15000</v>
      </c>
      <c r="S32" s="18"/>
      <c r="T32" s="1" t="str">
        <f t="shared" si="8"/>
        <v>पूंजीगत</v>
      </c>
      <c r="U32" s="1" t="str">
        <f t="shared" si="9"/>
        <v>संशोधन रहेको</v>
      </c>
    </row>
    <row r="33" spans="1:21" ht="62" x14ac:dyDescent="0.35">
      <c r="A33" s="10">
        <v>28</v>
      </c>
      <c r="B33" s="11" t="s">
        <v>59</v>
      </c>
      <c r="C33" s="12" t="s">
        <v>87</v>
      </c>
      <c r="D33" s="12" t="s">
        <v>256</v>
      </c>
      <c r="E33" s="12" t="s">
        <v>257</v>
      </c>
      <c r="F33" s="13" t="s">
        <v>0</v>
      </c>
      <c r="G33" s="13" t="s">
        <v>38</v>
      </c>
      <c r="H33" s="11" t="s">
        <v>97</v>
      </c>
      <c r="I33" s="14">
        <v>25311</v>
      </c>
      <c r="J33" s="13"/>
      <c r="K33" s="15">
        <v>15000</v>
      </c>
      <c r="L33" s="12"/>
      <c r="M33" s="10">
        <v>166</v>
      </c>
      <c r="N33" s="16">
        <v>500</v>
      </c>
      <c r="O33" s="16"/>
      <c r="P33" s="17"/>
      <c r="Q33" s="17"/>
      <c r="R33" s="18">
        <f t="shared" si="7"/>
        <v>15500</v>
      </c>
      <c r="S33" s="18"/>
      <c r="T33" s="1" t="str">
        <f t="shared" si="8"/>
        <v>चालू</v>
      </c>
      <c r="U33" s="1" t="str">
        <f t="shared" si="9"/>
        <v>संशोधन रहेको</v>
      </c>
    </row>
    <row r="34" spans="1:21" ht="62" x14ac:dyDescent="0.35">
      <c r="A34" s="10">
        <v>29</v>
      </c>
      <c r="B34" s="11" t="s">
        <v>59</v>
      </c>
      <c r="C34" s="12" t="s">
        <v>87</v>
      </c>
      <c r="D34" s="12" t="s">
        <v>256</v>
      </c>
      <c r="E34" s="12" t="s">
        <v>257</v>
      </c>
      <c r="F34" s="13" t="s">
        <v>0</v>
      </c>
      <c r="G34" s="13" t="s">
        <v>38</v>
      </c>
      <c r="H34" s="11" t="s">
        <v>98</v>
      </c>
      <c r="I34" s="14">
        <v>22522</v>
      </c>
      <c r="J34" s="13"/>
      <c r="K34" s="15">
        <v>500</v>
      </c>
      <c r="L34" s="12"/>
      <c r="M34" s="10">
        <v>177</v>
      </c>
      <c r="N34" s="17"/>
      <c r="O34" s="16">
        <v>200</v>
      </c>
      <c r="P34" s="17"/>
      <c r="Q34" s="17"/>
      <c r="R34" s="18">
        <f t="shared" si="7"/>
        <v>300</v>
      </c>
      <c r="S34" s="18"/>
      <c r="T34" s="1" t="str">
        <f t="shared" si="8"/>
        <v>चालू</v>
      </c>
      <c r="U34" s="1" t="str">
        <f t="shared" si="9"/>
        <v>संशोधन रहेको</v>
      </c>
    </row>
    <row r="35" spans="1:21" ht="62" x14ac:dyDescent="0.35">
      <c r="A35" s="10">
        <v>30</v>
      </c>
      <c r="B35" s="11" t="s">
        <v>59</v>
      </c>
      <c r="C35" s="12" t="s">
        <v>87</v>
      </c>
      <c r="D35" s="12" t="s">
        <v>256</v>
      </c>
      <c r="E35" s="12" t="s">
        <v>276</v>
      </c>
      <c r="F35" s="13" t="s">
        <v>0</v>
      </c>
      <c r="G35" s="13" t="s">
        <v>38</v>
      </c>
      <c r="H35" s="11" t="s">
        <v>304</v>
      </c>
      <c r="I35" s="14">
        <v>31122</v>
      </c>
      <c r="J35" s="13"/>
      <c r="K35" s="15">
        <v>4000</v>
      </c>
      <c r="L35" s="12"/>
      <c r="M35" s="10">
        <v>178</v>
      </c>
      <c r="N35" s="17"/>
      <c r="O35" s="16"/>
      <c r="P35" s="17"/>
      <c r="Q35" s="16">
        <v>4000</v>
      </c>
      <c r="R35" s="18">
        <f t="shared" si="7"/>
        <v>0</v>
      </c>
      <c r="S35" s="18"/>
      <c r="T35" s="1" t="str">
        <f t="shared" si="8"/>
        <v>पूंजीगत</v>
      </c>
      <c r="U35" s="1" t="str">
        <f t="shared" si="9"/>
        <v>संशोधन रहेको</v>
      </c>
    </row>
    <row r="36" spans="1:21" ht="62" x14ac:dyDescent="0.35">
      <c r="A36" s="10">
        <v>31</v>
      </c>
      <c r="B36" s="11" t="s">
        <v>59</v>
      </c>
      <c r="C36" s="12" t="s">
        <v>87</v>
      </c>
      <c r="D36" s="12" t="s">
        <v>256</v>
      </c>
      <c r="E36" s="12" t="s">
        <v>257</v>
      </c>
      <c r="F36" s="13" t="s">
        <v>0</v>
      </c>
      <c r="G36" s="13" t="s">
        <v>38</v>
      </c>
      <c r="H36" s="11" t="s">
        <v>372</v>
      </c>
      <c r="I36" s="14">
        <v>22411</v>
      </c>
      <c r="J36" s="13"/>
      <c r="K36" s="15">
        <v>200</v>
      </c>
      <c r="L36" s="12"/>
      <c r="M36" s="10">
        <v>182</v>
      </c>
      <c r="N36" s="17"/>
      <c r="O36" s="16">
        <v>200</v>
      </c>
      <c r="P36" s="17"/>
      <c r="Q36" s="17"/>
      <c r="R36" s="18">
        <f t="shared" si="7"/>
        <v>0</v>
      </c>
      <c r="S36" s="18"/>
      <c r="T36" s="1" t="str">
        <f t="shared" si="8"/>
        <v>चालू</v>
      </c>
      <c r="U36" s="1" t="str">
        <f t="shared" si="9"/>
        <v>संशोधन रहेको</v>
      </c>
    </row>
    <row r="37" spans="1:21" ht="62" x14ac:dyDescent="0.35">
      <c r="A37" s="10">
        <v>32</v>
      </c>
      <c r="B37" s="11" t="s">
        <v>59</v>
      </c>
      <c r="C37" s="12" t="s">
        <v>87</v>
      </c>
      <c r="D37" s="12" t="s">
        <v>256</v>
      </c>
      <c r="E37" s="12" t="s">
        <v>257</v>
      </c>
      <c r="F37" s="13" t="s">
        <v>0</v>
      </c>
      <c r="G37" s="13" t="s">
        <v>38</v>
      </c>
      <c r="H37" s="11" t="s">
        <v>99</v>
      </c>
      <c r="I37" s="14">
        <v>28143</v>
      </c>
      <c r="J37" s="13"/>
      <c r="K37" s="15">
        <v>8000</v>
      </c>
      <c r="L37" s="12"/>
      <c r="M37" s="10">
        <v>188</v>
      </c>
      <c r="N37" s="17"/>
      <c r="O37" s="16">
        <v>4000</v>
      </c>
      <c r="P37" s="17"/>
      <c r="Q37" s="17"/>
      <c r="R37" s="18">
        <f t="shared" ref="R37:R68" si="11">K37+N37+P37-O37-Q37</f>
        <v>4000</v>
      </c>
      <c r="S37" s="18"/>
      <c r="T37" s="1" t="str">
        <f t="shared" ref="T37:T68" si="12">IF(I37&lt;20000,"NOT OK",IF(I37&lt;30000,"चालू",IF(I37&lt;40000,"पूंजीगत","NOT OK")))</f>
        <v>चालू</v>
      </c>
      <c r="U37" s="1" t="str">
        <f t="shared" si="9"/>
        <v>संशोधन रहेको</v>
      </c>
    </row>
    <row r="38" spans="1:21" ht="62" x14ac:dyDescent="0.35">
      <c r="A38" s="10">
        <v>33</v>
      </c>
      <c r="B38" s="11" t="s">
        <v>59</v>
      </c>
      <c r="C38" s="12" t="s">
        <v>87</v>
      </c>
      <c r="D38" s="12" t="s">
        <v>256</v>
      </c>
      <c r="E38" s="12" t="s">
        <v>257</v>
      </c>
      <c r="F38" s="13" t="s">
        <v>0</v>
      </c>
      <c r="G38" s="13" t="s">
        <v>38</v>
      </c>
      <c r="H38" s="11" t="s">
        <v>373</v>
      </c>
      <c r="I38" s="14">
        <v>22413</v>
      </c>
      <c r="J38" s="13"/>
      <c r="K38" s="15">
        <v>5000</v>
      </c>
      <c r="L38" s="12"/>
      <c r="M38" s="10">
        <v>192</v>
      </c>
      <c r="N38" s="16">
        <v>6000</v>
      </c>
      <c r="O38" s="16"/>
      <c r="P38" s="17"/>
      <c r="Q38" s="17"/>
      <c r="R38" s="18">
        <f t="shared" si="11"/>
        <v>11000</v>
      </c>
      <c r="S38" s="18"/>
      <c r="T38" s="1" t="str">
        <f t="shared" si="12"/>
        <v>चालू</v>
      </c>
      <c r="U38" s="1" t="str">
        <f t="shared" ref="U38:U73" si="13">IF(N38+O38+P38+Q38&lt;&gt;0,"संशोधन रहेको","नरहेको")</f>
        <v>संशोधन रहेको</v>
      </c>
    </row>
    <row r="39" spans="1:21" ht="62" x14ac:dyDescent="0.35">
      <c r="A39" s="10">
        <v>34</v>
      </c>
      <c r="B39" s="11" t="s">
        <v>59</v>
      </c>
      <c r="C39" s="12" t="s">
        <v>87</v>
      </c>
      <c r="D39" s="12" t="s">
        <v>256</v>
      </c>
      <c r="E39" s="12" t="s">
        <v>257</v>
      </c>
      <c r="F39" s="13" t="s">
        <v>0</v>
      </c>
      <c r="G39" s="13" t="s">
        <v>38</v>
      </c>
      <c r="H39" s="11" t="s">
        <v>100</v>
      </c>
      <c r="I39" s="14">
        <v>25315</v>
      </c>
      <c r="J39" s="13"/>
      <c r="K39" s="15">
        <v>7000</v>
      </c>
      <c r="L39" s="12"/>
      <c r="M39" s="10">
        <v>196</v>
      </c>
      <c r="N39" s="17"/>
      <c r="O39" s="16">
        <v>1000</v>
      </c>
      <c r="P39" s="17"/>
      <c r="Q39" s="17"/>
      <c r="R39" s="18">
        <f t="shared" si="11"/>
        <v>6000</v>
      </c>
      <c r="S39" s="18"/>
      <c r="T39" s="1" t="str">
        <f t="shared" si="12"/>
        <v>चालू</v>
      </c>
      <c r="U39" s="1" t="str">
        <f t="shared" si="13"/>
        <v>संशोधन रहेको</v>
      </c>
    </row>
    <row r="40" spans="1:21" ht="62" x14ac:dyDescent="0.35">
      <c r="A40" s="10">
        <v>35</v>
      </c>
      <c r="B40" s="11" t="s">
        <v>59</v>
      </c>
      <c r="C40" s="12" t="s">
        <v>84</v>
      </c>
      <c r="D40" s="12" t="s">
        <v>84</v>
      </c>
      <c r="E40" s="12" t="s">
        <v>84</v>
      </c>
      <c r="F40" s="13" t="s">
        <v>0</v>
      </c>
      <c r="G40" s="13" t="s">
        <v>38</v>
      </c>
      <c r="H40" s="11" t="s">
        <v>101</v>
      </c>
      <c r="I40" s="14">
        <v>22221</v>
      </c>
      <c r="J40" s="13"/>
      <c r="K40" s="15">
        <v>40000</v>
      </c>
      <c r="L40" s="12"/>
      <c r="M40" s="10">
        <v>200</v>
      </c>
      <c r="N40" s="16">
        <v>10000</v>
      </c>
      <c r="O40" s="16"/>
      <c r="P40" s="17"/>
      <c r="Q40" s="17"/>
      <c r="R40" s="18">
        <f t="shared" si="11"/>
        <v>50000</v>
      </c>
      <c r="S40" s="18"/>
      <c r="T40" s="1" t="str">
        <f t="shared" si="12"/>
        <v>चालू</v>
      </c>
      <c r="U40" s="1" t="str">
        <f t="shared" si="13"/>
        <v>संशोधन रहेको</v>
      </c>
    </row>
    <row r="41" spans="1:21" ht="62" x14ac:dyDescent="0.35">
      <c r="A41" s="10">
        <v>36</v>
      </c>
      <c r="B41" s="11" t="s">
        <v>59</v>
      </c>
      <c r="C41" s="12" t="s">
        <v>87</v>
      </c>
      <c r="D41" s="12" t="s">
        <v>256</v>
      </c>
      <c r="E41" s="12" t="s">
        <v>33</v>
      </c>
      <c r="F41" s="13" t="s">
        <v>0</v>
      </c>
      <c r="G41" s="13" t="s">
        <v>38</v>
      </c>
      <c r="H41" s="11" t="s">
        <v>433</v>
      </c>
      <c r="I41" s="14">
        <v>31121</v>
      </c>
      <c r="J41" s="13"/>
      <c r="K41" s="15"/>
      <c r="L41" s="12"/>
      <c r="M41" s="10" t="s">
        <v>412</v>
      </c>
      <c r="N41" s="17"/>
      <c r="O41" s="16"/>
      <c r="P41" s="16">
        <v>11000</v>
      </c>
      <c r="Q41" s="16"/>
      <c r="R41" s="18">
        <f t="shared" si="11"/>
        <v>11000</v>
      </c>
      <c r="S41" s="18" t="s">
        <v>318</v>
      </c>
      <c r="T41" s="1" t="str">
        <f t="shared" si="12"/>
        <v>पूंजीगत</v>
      </c>
      <c r="U41" s="1" t="str">
        <f t="shared" si="13"/>
        <v>संशोधन रहेको</v>
      </c>
    </row>
    <row r="42" spans="1:21" ht="62" x14ac:dyDescent="0.35">
      <c r="A42" s="10">
        <v>37</v>
      </c>
      <c r="B42" s="11" t="s">
        <v>59</v>
      </c>
      <c r="C42" s="12" t="s">
        <v>87</v>
      </c>
      <c r="D42" s="12" t="s">
        <v>256</v>
      </c>
      <c r="E42" s="12" t="s">
        <v>33</v>
      </c>
      <c r="F42" s="13" t="s">
        <v>0</v>
      </c>
      <c r="G42" s="13" t="s">
        <v>38</v>
      </c>
      <c r="H42" s="11" t="s">
        <v>133</v>
      </c>
      <c r="I42" s="14">
        <v>31121</v>
      </c>
      <c r="J42" s="13"/>
      <c r="K42" s="15">
        <v>10000</v>
      </c>
      <c r="L42" s="12"/>
      <c r="M42" s="10">
        <v>211</v>
      </c>
      <c r="N42" s="17"/>
      <c r="O42" s="16"/>
      <c r="P42" s="16">
        <v>3000</v>
      </c>
      <c r="Q42" s="17"/>
      <c r="R42" s="18">
        <f t="shared" si="11"/>
        <v>13000</v>
      </c>
      <c r="S42" s="18"/>
      <c r="T42" s="1" t="str">
        <f t="shared" si="12"/>
        <v>पूंजीगत</v>
      </c>
      <c r="U42" s="1" t="str">
        <f t="shared" si="13"/>
        <v>संशोधन रहेको</v>
      </c>
    </row>
    <row r="43" spans="1:21" ht="62" x14ac:dyDescent="0.35">
      <c r="A43" s="10">
        <v>38</v>
      </c>
      <c r="B43" s="11" t="s">
        <v>59</v>
      </c>
      <c r="C43" s="12" t="s">
        <v>87</v>
      </c>
      <c r="D43" s="12" t="s">
        <v>256</v>
      </c>
      <c r="E43" s="12" t="s">
        <v>257</v>
      </c>
      <c r="F43" s="13" t="s">
        <v>0</v>
      </c>
      <c r="G43" s="13" t="s">
        <v>38</v>
      </c>
      <c r="H43" s="11" t="s">
        <v>236</v>
      </c>
      <c r="I43" s="14">
        <v>31121</v>
      </c>
      <c r="J43" s="13"/>
      <c r="K43" s="15">
        <v>30000</v>
      </c>
      <c r="L43" s="12"/>
      <c r="M43" s="10">
        <v>214</v>
      </c>
      <c r="N43" s="17"/>
      <c r="O43" s="16"/>
      <c r="P43" s="17"/>
      <c r="Q43" s="16">
        <v>15000</v>
      </c>
      <c r="R43" s="18">
        <f t="shared" si="11"/>
        <v>15000</v>
      </c>
      <c r="S43" s="18"/>
      <c r="T43" s="1" t="str">
        <f t="shared" si="12"/>
        <v>पूंजीगत</v>
      </c>
      <c r="U43" s="1" t="str">
        <f t="shared" si="13"/>
        <v>संशोधन रहेको</v>
      </c>
    </row>
    <row r="44" spans="1:21" ht="62" x14ac:dyDescent="0.35">
      <c r="A44" s="10">
        <v>39</v>
      </c>
      <c r="B44" s="11" t="s">
        <v>59</v>
      </c>
      <c r="C44" s="12" t="s">
        <v>87</v>
      </c>
      <c r="D44" s="12" t="s">
        <v>256</v>
      </c>
      <c r="E44" s="12" t="s">
        <v>257</v>
      </c>
      <c r="F44" s="13" t="s">
        <v>0</v>
      </c>
      <c r="G44" s="13" t="s">
        <v>38</v>
      </c>
      <c r="H44" s="22" t="s">
        <v>434</v>
      </c>
      <c r="I44" s="14">
        <v>31121</v>
      </c>
      <c r="J44" s="19"/>
      <c r="K44" s="18"/>
      <c r="L44" s="20"/>
      <c r="M44" s="14" t="s">
        <v>412</v>
      </c>
      <c r="N44" s="17"/>
      <c r="O44" s="16"/>
      <c r="P44" s="16">
        <v>20000</v>
      </c>
      <c r="Q44" s="16"/>
      <c r="R44" s="18">
        <f t="shared" si="11"/>
        <v>20000</v>
      </c>
      <c r="S44" s="18"/>
      <c r="T44" s="1" t="str">
        <f t="shared" si="12"/>
        <v>पूंजीगत</v>
      </c>
      <c r="U44" s="1" t="str">
        <f t="shared" ref="U44:U51" si="14">IF(N44+O44+P44+Q44&lt;&gt;0,"संशोधन रहेको","नरहेको")</f>
        <v>संशोधन रहेको</v>
      </c>
    </row>
    <row r="45" spans="1:21" ht="62" x14ac:dyDescent="0.35">
      <c r="A45" s="10">
        <v>40</v>
      </c>
      <c r="B45" s="11" t="s">
        <v>59</v>
      </c>
      <c r="C45" s="12" t="s">
        <v>87</v>
      </c>
      <c r="D45" s="12" t="s">
        <v>256</v>
      </c>
      <c r="E45" s="12" t="s">
        <v>257</v>
      </c>
      <c r="F45" s="13" t="s">
        <v>0</v>
      </c>
      <c r="G45" s="13" t="s">
        <v>38</v>
      </c>
      <c r="H45" s="22" t="s">
        <v>435</v>
      </c>
      <c r="I45" s="14">
        <v>31121</v>
      </c>
      <c r="J45" s="19"/>
      <c r="K45" s="18"/>
      <c r="L45" s="20"/>
      <c r="M45" s="14" t="s">
        <v>412</v>
      </c>
      <c r="N45" s="17"/>
      <c r="O45" s="16"/>
      <c r="P45" s="16">
        <v>10000</v>
      </c>
      <c r="Q45" s="16"/>
      <c r="R45" s="18">
        <f t="shared" si="11"/>
        <v>10000</v>
      </c>
      <c r="S45" s="18" t="s">
        <v>441</v>
      </c>
      <c r="T45" s="1" t="str">
        <f t="shared" si="12"/>
        <v>पूंजीगत</v>
      </c>
      <c r="U45" s="1" t="str">
        <f t="shared" si="14"/>
        <v>संशोधन रहेको</v>
      </c>
    </row>
    <row r="46" spans="1:21" ht="62" x14ac:dyDescent="0.35">
      <c r="A46" s="10">
        <v>41</v>
      </c>
      <c r="B46" s="11" t="s">
        <v>59</v>
      </c>
      <c r="C46" s="12" t="s">
        <v>87</v>
      </c>
      <c r="D46" s="12" t="s">
        <v>256</v>
      </c>
      <c r="E46" s="12" t="s">
        <v>257</v>
      </c>
      <c r="F46" s="13" t="s">
        <v>0</v>
      </c>
      <c r="G46" s="13" t="s">
        <v>38</v>
      </c>
      <c r="H46" s="22" t="s">
        <v>436</v>
      </c>
      <c r="I46" s="14">
        <v>31121</v>
      </c>
      <c r="J46" s="19"/>
      <c r="K46" s="18"/>
      <c r="L46" s="20"/>
      <c r="M46" s="14" t="s">
        <v>412</v>
      </c>
      <c r="N46" s="17"/>
      <c r="O46" s="16"/>
      <c r="P46" s="16">
        <v>20000</v>
      </c>
      <c r="Q46" s="16"/>
      <c r="R46" s="18">
        <f t="shared" si="11"/>
        <v>20000</v>
      </c>
      <c r="S46" s="18" t="s">
        <v>442</v>
      </c>
      <c r="T46" s="1" t="str">
        <f t="shared" si="12"/>
        <v>पूंजीगत</v>
      </c>
      <c r="U46" s="1" t="str">
        <f t="shared" si="14"/>
        <v>संशोधन रहेको</v>
      </c>
    </row>
    <row r="47" spans="1:21" ht="62" x14ac:dyDescent="0.35">
      <c r="A47" s="10">
        <v>42</v>
      </c>
      <c r="B47" s="11" t="s">
        <v>59</v>
      </c>
      <c r="C47" s="12" t="s">
        <v>87</v>
      </c>
      <c r="D47" s="12" t="s">
        <v>256</v>
      </c>
      <c r="E47" s="12" t="s">
        <v>257</v>
      </c>
      <c r="F47" s="13" t="s">
        <v>0</v>
      </c>
      <c r="G47" s="13" t="s">
        <v>38</v>
      </c>
      <c r="H47" s="22" t="s">
        <v>437</v>
      </c>
      <c r="I47" s="14">
        <v>31121</v>
      </c>
      <c r="J47" s="19"/>
      <c r="K47" s="18"/>
      <c r="L47" s="20"/>
      <c r="M47" s="14" t="s">
        <v>412</v>
      </c>
      <c r="N47" s="17"/>
      <c r="O47" s="16"/>
      <c r="P47" s="16">
        <v>4000</v>
      </c>
      <c r="Q47" s="16"/>
      <c r="R47" s="18">
        <f t="shared" si="11"/>
        <v>4000</v>
      </c>
      <c r="S47" s="18" t="s">
        <v>443</v>
      </c>
      <c r="T47" s="1" t="str">
        <f t="shared" si="12"/>
        <v>पूंजीगत</v>
      </c>
      <c r="U47" s="1" t="str">
        <f t="shared" si="14"/>
        <v>संशोधन रहेको</v>
      </c>
    </row>
    <row r="48" spans="1:21" ht="62" x14ac:dyDescent="0.35">
      <c r="A48" s="10">
        <v>43</v>
      </c>
      <c r="B48" s="11" t="s">
        <v>59</v>
      </c>
      <c r="C48" s="12" t="s">
        <v>87</v>
      </c>
      <c r="D48" s="12" t="s">
        <v>256</v>
      </c>
      <c r="E48" s="12" t="s">
        <v>257</v>
      </c>
      <c r="F48" s="13" t="s">
        <v>0</v>
      </c>
      <c r="G48" s="13" t="s">
        <v>38</v>
      </c>
      <c r="H48" s="22" t="s">
        <v>440</v>
      </c>
      <c r="I48" s="14">
        <v>31121</v>
      </c>
      <c r="J48" s="19"/>
      <c r="K48" s="18"/>
      <c r="L48" s="20"/>
      <c r="M48" s="14" t="s">
        <v>412</v>
      </c>
      <c r="N48" s="17"/>
      <c r="O48" s="16"/>
      <c r="P48" s="16">
        <v>10000</v>
      </c>
      <c r="Q48" s="16"/>
      <c r="R48" s="18">
        <f t="shared" si="11"/>
        <v>10000</v>
      </c>
      <c r="S48" s="18" t="s">
        <v>444</v>
      </c>
      <c r="T48" s="1" t="str">
        <f t="shared" si="12"/>
        <v>पूंजीगत</v>
      </c>
      <c r="U48" s="1" t="str">
        <f t="shared" si="14"/>
        <v>संशोधन रहेको</v>
      </c>
    </row>
    <row r="49" spans="1:21" ht="62" x14ac:dyDescent="0.35">
      <c r="A49" s="10">
        <v>44</v>
      </c>
      <c r="B49" s="11" t="s">
        <v>59</v>
      </c>
      <c r="C49" s="12" t="s">
        <v>87</v>
      </c>
      <c r="D49" s="12" t="s">
        <v>256</v>
      </c>
      <c r="E49" s="12" t="s">
        <v>257</v>
      </c>
      <c r="F49" s="13" t="s">
        <v>0</v>
      </c>
      <c r="G49" s="13" t="s">
        <v>38</v>
      </c>
      <c r="H49" s="22" t="s">
        <v>563</v>
      </c>
      <c r="I49" s="14">
        <v>31121</v>
      </c>
      <c r="J49" s="19"/>
      <c r="K49" s="18"/>
      <c r="L49" s="20"/>
      <c r="M49" s="14" t="s">
        <v>412</v>
      </c>
      <c r="N49" s="17"/>
      <c r="O49" s="16"/>
      <c r="P49" s="16">
        <v>10000</v>
      </c>
      <c r="Q49" s="16"/>
      <c r="R49" s="18">
        <f t="shared" si="11"/>
        <v>10000</v>
      </c>
      <c r="S49" s="18"/>
      <c r="T49" s="1" t="str">
        <f t="shared" si="12"/>
        <v>पूंजीगत</v>
      </c>
      <c r="U49" s="1" t="str">
        <f t="shared" si="14"/>
        <v>संशोधन रहेको</v>
      </c>
    </row>
    <row r="50" spans="1:21" ht="62" x14ac:dyDescent="0.35">
      <c r="A50" s="10">
        <v>45</v>
      </c>
      <c r="B50" s="11" t="s">
        <v>59</v>
      </c>
      <c r="C50" s="12" t="s">
        <v>87</v>
      </c>
      <c r="D50" s="12" t="s">
        <v>256</v>
      </c>
      <c r="E50" s="12" t="s">
        <v>257</v>
      </c>
      <c r="F50" s="13" t="s">
        <v>0</v>
      </c>
      <c r="G50" s="13" t="s">
        <v>38</v>
      </c>
      <c r="H50" s="22" t="s">
        <v>438</v>
      </c>
      <c r="I50" s="14">
        <v>31121</v>
      </c>
      <c r="J50" s="19"/>
      <c r="K50" s="18"/>
      <c r="L50" s="20"/>
      <c r="M50" s="14" t="s">
        <v>412</v>
      </c>
      <c r="N50" s="17"/>
      <c r="O50" s="16"/>
      <c r="P50" s="16">
        <v>7000</v>
      </c>
      <c r="Q50" s="16"/>
      <c r="R50" s="18">
        <f t="shared" si="11"/>
        <v>7000</v>
      </c>
      <c r="S50" s="18"/>
      <c r="T50" s="1" t="str">
        <f t="shared" si="12"/>
        <v>पूंजीगत</v>
      </c>
      <c r="U50" s="1" t="str">
        <f t="shared" si="14"/>
        <v>संशोधन रहेको</v>
      </c>
    </row>
    <row r="51" spans="1:21" ht="62" x14ac:dyDescent="0.35">
      <c r="A51" s="10">
        <v>46</v>
      </c>
      <c r="B51" s="11" t="s">
        <v>59</v>
      </c>
      <c r="C51" s="12" t="s">
        <v>87</v>
      </c>
      <c r="D51" s="12" t="s">
        <v>256</v>
      </c>
      <c r="E51" s="12" t="s">
        <v>257</v>
      </c>
      <c r="F51" s="13" t="s">
        <v>0</v>
      </c>
      <c r="G51" s="13" t="s">
        <v>38</v>
      </c>
      <c r="H51" s="22" t="s">
        <v>439</v>
      </c>
      <c r="I51" s="14">
        <v>31121</v>
      </c>
      <c r="J51" s="19"/>
      <c r="K51" s="18"/>
      <c r="L51" s="20"/>
      <c r="M51" s="14" t="s">
        <v>412</v>
      </c>
      <c r="N51" s="17"/>
      <c r="O51" s="16"/>
      <c r="P51" s="16">
        <v>10000</v>
      </c>
      <c r="Q51" s="16"/>
      <c r="R51" s="18">
        <f t="shared" si="11"/>
        <v>10000</v>
      </c>
      <c r="S51" s="18" t="s">
        <v>445</v>
      </c>
      <c r="T51" s="1" t="str">
        <f t="shared" si="12"/>
        <v>पूंजीगत</v>
      </c>
      <c r="U51" s="1" t="str">
        <f t="shared" si="14"/>
        <v>संशोधन रहेको</v>
      </c>
    </row>
    <row r="52" spans="1:21" ht="62" x14ac:dyDescent="0.35">
      <c r="A52" s="10">
        <v>47</v>
      </c>
      <c r="B52" s="11" t="s">
        <v>59</v>
      </c>
      <c r="C52" s="12" t="s">
        <v>87</v>
      </c>
      <c r="D52" s="12" t="s">
        <v>256</v>
      </c>
      <c r="E52" s="12" t="s">
        <v>257</v>
      </c>
      <c r="F52" s="13" t="s">
        <v>0</v>
      </c>
      <c r="G52" s="13" t="s">
        <v>38</v>
      </c>
      <c r="H52" s="11" t="s">
        <v>104</v>
      </c>
      <c r="I52" s="14">
        <v>31122</v>
      </c>
      <c r="J52" s="13"/>
      <c r="K52" s="15">
        <v>5000</v>
      </c>
      <c r="L52" s="12"/>
      <c r="M52" s="10">
        <v>219</v>
      </c>
      <c r="N52" s="17"/>
      <c r="O52" s="16"/>
      <c r="P52" s="17"/>
      <c r="Q52" s="16">
        <v>3000</v>
      </c>
      <c r="R52" s="18">
        <f t="shared" si="11"/>
        <v>2000</v>
      </c>
      <c r="S52" s="18"/>
      <c r="T52" s="1" t="str">
        <f t="shared" si="12"/>
        <v>पूंजीगत</v>
      </c>
      <c r="U52" s="1" t="str">
        <f t="shared" si="13"/>
        <v>संशोधन रहेको</v>
      </c>
    </row>
    <row r="53" spans="1:21" ht="77.5" x14ac:dyDescent="0.35">
      <c r="A53" s="10">
        <v>48</v>
      </c>
      <c r="B53" s="11" t="s">
        <v>59</v>
      </c>
      <c r="C53" s="12" t="s">
        <v>28</v>
      </c>
      <c r="D53" s="12" t="s">
        <v>277</v>
      </c>
      <c r="E53" s="12" t="s">
        <v>278</v>
      </c>
      <c r="F53" s="13" t="s">
        <v>0</v>
      </c>
      <c r="G53" s="13" t="s">
        <v>38</v>
      </c>
      <c r="H53" s="11" t="s">
        <v>374</v>
      </c>
      <c r="I53" s="14">
        <v>31122</v>
      </c>
      <c r="J53" s="13"/>
      <c r="K53" s="15">
        <v>5000</v>
      </c>
      <c r="L53" s="12"/>
      <c r="M53" s="10">
        <v>221</v>
      </c>
      <c r="N53" s="17"/>
      <c r="O53" s="16"/>
      <c r="P53" s="17"/>
      <c r="Q53" s="16">
        <v>5000</v>
      </c>
      <c r="R53" s="18">
        <f t="shared" si="11"/>
        <v>0</v>
      </c>
      <c r="S53" s="18"/>
      <c r="T53" s="1" t="str">
        <f t="shared" si="12"/>
        <v>पूंजीगत</v>
      </c>
      <c r="U53" s="1" t="str">
        <f t="shared" si="13"/>
        <v>संशोधन रहेको</v>
      </c>
    </row>
    <row r="54" spans="1:21" ht="93" x14ac:dyDescent="0.35">
      <c r="A54" s="10">
        <v>49</v>
      </c>
      <c r="B54" s="11" t="s">
        <v>59</v>
      </c>
      <c r="C54" s="12" t="s">
        <v>87</v>
      </c>
      <c r="D54" s="12" t="s">
        <v>256</v>
      </c>
      <c r="E54" s="12" t="s">
        <v>257</v>
      </c>
      <c r="F54" s="13" t="s">
        <v>0</v>
      </c>
      <c r="G54" s="13" t="s">
        <v>38</v>
      </c>
      <c r="H54" s="22" t="s">
        <v>446</v>
      </c>
      <c r="I54" s="14">
        <v>31122</v>
      </c>
      <c r="J54" s="14" t="s">
        <v>448</v>
      </c>
      <c r="K54" s="18"/>
      <c r="L54" s="20"/>
      <c r="M54" s="14" t="s">
        <v>412</v>
      </c>
      <c r="N54" s="17"/>
      <c r="O54" s="16"/>
      <c r="P54" s="16">
        <v>5000</v>
      </c>
      <c r="Q54" s="16"/>
      <c r="R54" s="18">
        <f t="shared" si="11"/>
        <v>5000</v>
      </c>
      <c r="S54" s="18"/>
      <c r="T54" s="1" t="str">
        <f t="shared" si="12"/>
        <v>पूंजीगत</v>
      </c>
      <c r="U54" s="1" t="str">
        <f t="shared" ref="U54:U55" si="15">IF(N54+O54+P54+Q54&lt;&gt;0,"संशोधन रहेको","नरहेको")</f>
        <v>संशोधन रहेको</v>
      </c>
    </row>
    <row r="55" spans="1:21" ht="62" x14ac:dyDescent="0.35">
      <c r="A55" s="10">
        <v>50</v>
      </c>
      <c r="B55" s="11" t="s">
        <v>59</v>
      </c>
      <c r="C55" s="12" t="s">
        <v>87</v>
      </c>
      <c r="D55" s="12" t="s">
        <v>256</v>
      </c>
      <c r="E55" s="12" t="s">
        <v>257</v>
      </c>
      <c r="F55" s="13" t="s">
        <v>0</v>
      </c>
      <c r="G55" s="13" t="s">
        <v>38</v>
      </c>
      <c r="H55" s="22" t="s">
        <v>447</v>
      </c>
      <c r="I55" s="14">
        <v>31159</v>
      </c>
      <c r="J55" s="14" t="s">
        <v>449</v>
      </c>
      <c r="K55" s="18"/>
      <c r="L55" s="20"/>
      <c r="M55" s="14" t="s">
        <v>412</v>
      </c>
      <c r="N55" s="17"/>
      <c r="O55" s="16"/>
      <c r="P55" s="16">
        <v>10000</v>
      </c>
      <c r="Q55" s="16"/>
      <c r="R55" s="18">
        <f t="shared" si="11"/>
        <v>10000</v>
      </c>
      <c r="S55" s="18"/>
      <c r="T55" s="1" t="str">
        <f t="shared" si="12"/>
        <v>पूंजीगत</v>
      </c>
      <c r="U55" s="1" t="str">
        <f t="shared" si="15"/>
        <v>संशोधन रहेको</v>
      </c>
    </row>
    <row r="56" spans="1:21" ht="62" x14ac:dyDescent="0.35">
      <c r="A56" s="10">
        <v>51</v>
      </c>
      <c r="B56" s="11" t="s">
        <v>59</v>
      </c>
      <c r="C56" s="12" t="s">
        <v>87</v>
      </c>
      <c r="D56" s="12" t="s">
        <v>256</v>
      </c>
      <c r="E56" s="12" t="s">
        <v>257</v>
      </c>
      <c r="F56" s="13" t="s">
        <v>0</v>
      </c>
      <c r="G56" s="13" t="s">
        <v>38</v>
      </c>
      <c r="H56" s="11" t="s">
        <v>375</v>
      </c>
      <c r="I56" s="14">
        <v>22521</v>
      </c>
      <c r="J56" s="13"/>
      <c r="K56" s="15">
        <v>60000</v>
      </c>
      <c r="L56" s="12"/>
      <c r="M56" s="10">
        <v>223</v>
      </c>
      <c r="N56" s="17"/>
      <c r="O56" s="16">
        <v>60000</v>
      </c>
      <c r="P56" s="17"/>
      <c r="Q56" s="17"/>
      <c r="R56" s="18">
        <f t="shared" si="11"/>
        <v>0</v>
      </c>
      <c r="S56" s="18"/>
      <c r="T56" s="1" t="str">
        <f t="shared" si="12"/>
        <v>चालू</v>
      </c>
      <c r="U56" s="1" t="str">
        <f t="shared" ref="U56" si="16">IF(N56+O56+P56+Q56&lt;&gt;0,"संशोधन रहेको","नरहेको")</f>
        <v>संशोधन रहेको</v>
      </c>
    </row>
    <row r="57" spans="1:21" ht="62" x14ac:dyDescent="0.35">
      <c r="A57" s="10">
        <v>52</v>
      </c>
      <c r="B57" s="11" t="s">
        <v>59</v>
      </c>
      <c r="C57" s="12" t="s">
        <v>87</v>
      </c>
      <c r="D57" s="12" t="s">
        <v>256</v>
      </c>
      <c r="E57" s="12" t="s">
        <v>257</v>
      </c>
      <c r="F57" s="13" t="s">
        <v>0</v>
      </c>
      <c r="G57" s="13" t="s">
        <v>38</v>
      </c>
      <c r="H57" s="11" t="s">
        <v>450</v>
      </c>
      <c r="I57" s="14">
        <v>22521</v>
      </c>
      <c r="J57" s="13"/>
      <c r="K57" s="15"/>
      <c r="L57" s="12"/>
      <c r="M57" s="10" t="s">
        <v>412</v>
      </c>
      <c r="N57" s="16">
        <v>50000</v>
      </c>
      <c r="O57" s="16"/>
      <c r="P57" s="17"/>
      <c r="Q57" s="17"/>
      <c r="R57" s="18">
        <f t="shared" si="11"/>
        <v>50000</v>
      </c>
      <c r="S57" s="18"/>
      <c r="T57" s="1" t="str">
        <f t="shared" si="12"/>
        <v>चालू</v>
      </c>
      <c r="U57" s="1" t="str">
        <f t="shared" si="13"/>
        <v>संशोधन रहेको</v>
      </c>
    </row>
    <row r="58" spans="1:21" ht="77.5" x14ac:dyDescent="0.35">
      <c r="A58" s="10">
        <v>53</v>
      </c>
      <c r="B58" s="11" t="s">
        <v>59</v>
      </c>
      <c r="C58" s="12" t="s">
        <v>28</v>
      </c>
      <c r="D58" s="12" t="s">
        <v>279</v>
      </c>
      <c r="E58" s="12" t="s">
        <v>280</v>
      </c>
      <c r="F58" s="13" t="s">
        <v>0</v>
      </c>
      <c r="G58" s="13" t="s">
        <v>38</v>
      </c>
      <c r="H58" s="11" t="s">
        <v>102</v>
      </c>
      <c r="I58" s="14">
        <v>31151</v>
      </c>
      <c r="J58" s="13"/>
      <c r="K58" s="15">
        <v>10000</v>
      </c>
      <c r="L58" s="12"/>
      <c r="M58" s="10">
        <v>226</v>
      </c>
      <c r="N58" s="17"/>
      <c r="O58" s="16"/>
      <c r="P58" s="17"/>
      <c r="Q58" s="16">
        <v>1000</v>
      </c>
      <c r="R58" s="18">
        <f t="shared" si="11"/>
        <v>9000</v>
      </c>
      <c r="S58" s="18"/>
      <c r="T58" s="1" t="str">
        <f t="shared" si="12"/>
        <v>पूंजीगत</v>
      </c>
      <c r="U58" s="1" t="str">
        <f t="shared" si="13"/>
        <v>संशोधन रहेको</v>
      </c>
    </row>
    <row r="59" spans="1:21" ht="46.5" x14ac:dyDescent="0.35">
      <c r="A59" s="10">
        <v>54</v>
      </c>
      <c r="B59" s="11" t="s">
        <v>59</v>
      </c>
      <c r="C59" s="12" t="s">
        <v>28</v>
      </c>
      <c r="D59" s="12" t="s">
        <v>105</v>
      </c>
      <c r="E59" s="12" t="s">
        <v>294</v>
      </c>
      <c r="F59" s="13" t="s">
        <v>0</v>
      </c>
      <c r="G59" s="13" t="s">
        <v>38</v>
      </c>
      <c r="H59" s="11" t="s">
        <v>187</v>
      </c>
      <c r="I59" s="14">
        <v>31112</v>
      </c>
      <c r="J59" s="13"/>
      <c r="K59" s="15">
        <v>2500</v>
      </c>
      <c r="L59" s="12"/>
      <c r="M59" s="10">
        <v>229</v>
      </c>
      <c r="N59" s="17"/>
      <c r="O59" s="16"/>
      <c r="P59" s="17"/>
      <c r="Q59" s="16">
        <v>1500</v>
      </c>
      <c r="R59" s="18">
        <f t="shared" si="11"/>
        <v>1000</v>
      </c>
      <c r="S59" s="18"/>
      <c r="T59" s="1" t="str">
        <f t="shared" si="12"/>
        <v>पूंजीगत</v>
      </c>
      <c r="U59" s="1" t="str">
        <f t="shared" si="13"/>
        <v>संशोधन रहेको</v>
      </c>
    </row>
    <row r="60" spans="1:21" ht="46.5" x14ac:dyDescent="0.35">
      <c r="A60" s="10">
        <v>55</v>
      </c>
      <c r="B60" s="11" t="s">
        <v>59</v>
      </c>
      <c r="C60" s="12" t="s">
        <v>28</v>
      </c>
      <c r="D60" s="12" t="s">
        <v>105</v>
      </c>
      <c r="E60" s="12" t="s">
        <v>294</v>
      </c>
      <c r="F60" s="13" t="s">
        <v>0</v>
      </c>
      <c r="G60" s="13" t="s">
        <v>38</v>
      </c>
      <c r="H60" s="22" t="s">
        <v>451</v>
      </c>
      <c r="I60" s="14">
        <v>31113</v>
      </c>
      <c r="J60" s="19"/>
      <c r="K60" s="18"/>
      <c r="L60" s="20"/>
      <c r="M60" s="14" t="s">
        <v>412</v>
      </c>
      <c r="N60" s="17"/>
      <c r="O60" s="16"/>
      <c r="P60" s="16">
        <v>1000</v>
      </c>
      <c r="Q60" s="16"/>
      <c r="R60" s="18">
        <f t="shared" si="11"/>
        <v>1000</v>
      </c>
      <c r="S60" s="18"/>
      <c r="T60" s="1" t="str">
        <f t="shared" si="12"/>
        <v>पूंजीगत</v>
      </c>
      <c r="U60" s="1" t="str">
        <f t="shared" ref="U60:U68" si="17">IF(N60+O60+P60+Q60&lt;&gt;0,"संशोधन रहेको","नरहेको")</f>
        <v>संशोधन रहेको</v>
      </c>
    </row>
    <row r="61" spans="1:21" ht="46.5" x14ac:dyDescent="0.35">
      <c r="A61" s="10">
        <v>56</v>
      </c>
      <c r="B61" s="11" t="s">
        <v>59</v>
      </c>
      <c r="C61" s="12" t="s">
        <v>28</v>
      </c>
      <c r="D61" s="12" t="s">
        <v>105</v>
      </c>
      <c r="E61" s="12" t="s">
        <v>294</v>
      </c>
      <c r="F61" s="13" t="s">
        <v>0</v>
      </c>
      <c r="G61" s="13" t="s">
        <v>38</v>
      </c>
      <c r="H61" s="22" t="s">
        <v>452</v>
      </c>
      <c r="I61" s="14">
        <v>31113</v>
      </c>
      <c r="J61" s="19"/>
      <c r="K61" s="18"/>
      <c r="L61" s="20"/>
      <c r="M61" s="14" t="s">
        <v>412</v>
      </c>
      <c r="N61" s="17"/>
      <c r="O61" s="16"/>
      <c r="P61" s="16">
        <v>1000</v>
      </c>
      <c r="Q61" s="16"/>
      <c r="R61" s="18">
        <f t="shared" si="11"/>
        <v>1000</v>
      </c>
      <c r="S61" s="18"/>
      <c r="T61" s="1" t="str">
        <f t="shared" si="12"/>
        <v>पूंजीगत</v>
      </c>
      <c r="U61" s="1" t="str">
        <f t="shared" si="17"/>
        <v>संशोधन रहेको</v>
      </c>
    </row>
    <row r="62" spans="1:21" ht="62" x14ac:dyDescent="0.35">
      <c r="A62" s="10">
        <v>57</v>
      </c>
      <c r="B62" s="11" t="s">
        <v>59</v>
      </c>
      <c r="C62" s="12" t="s">
        <v>87</v>
      </c>
      <c r="D62" s="12" t="s">
        <v>256</v>
      </c>
      <c r="E62" s="12" t="s">
        <v>257</v>
      </c>
      <c r="F62" s="13" t="s">
        <v>0</v>
      </c>
      <c r="G62" s="13" t="s">
        <v>38</v>
      </c>
      <c r="H62" s="22" t="s">
        <v>453</v>
      </c>
      <c r="I62" s="14">
        <v>22419</v>
      </c>
      <c r="J62" s="19"/>
      <c r="K62" s="18"/>
      <c r="L62" s="20"/>
      <c r="M62" s="14" t="s">
        <v>412</v>
      </c>
      <c r="N62" s="16">
        <v>1000</v>
      </c>
      <c r="O62" s="16"/>
      <c r="P62" s="16"/>
      <c r="Q62" s="16"/>
      <c r="R62" s="18">
        <f t="shared" si="11"/>
        <v>1000</v>
      </c>
      <c r="S62" s="18"/>
      <c r="T62" s="1" t="str">
        <f t="shared" si="12"/>
        <v>चालू</v>
      </c>
      <c r="U62" s="1" t="str">
        <f t="shared" si="17"/>
        <v>संशोधन रहेको</v>
      </c>
    </row>
    <row r="63" spans="1:21" ht="62" x14ac:dyDescent="0.35">
      <c r="A63" s="10">
        <v>58</v>
      </c>
      <c r="B63" s="11" t="s">
        <v>59</v>
      </c>
      <c r="C63" s="12" t="s">
        <v>87</v>
      </c>
      <c r="D63" s="12" t="s">
        <v>256</v>
      </c>
      <c r="E63" s="12" t="s">
        <v>257</v>
      </c>
      <c r="F63" s="13" t="s">
        <v>0</v>
      </c>
      <c r="G63" s="13" t="s">
        <v>38</v>
      </c>
      <c r="H63" s="22" t="s">
        <v>454</v>
      </c>
      <c r="I63" s="14">
        <v>22711</v>
      </c>
      <c r="J63" s="19"/>
      <c r="K63" s="18"/>
      <c r="L63" s="20"/>
      <c r="M63" s="14" t="s">
        <v>412</v>
      </c>
      <c r="N63" s="16">
        <v>1000</v>
      </c>
      <c r="O63" s="16"/>
      <c r="P63" s="16"/>
      <c r="Q63" s="16"/>
      <c r="R63" s="18">
        <f t="shared" si="11"/>
        <v>1000</v>
      </c>
      <c r="S63" s="18"/>
      <c r="T63" s="1" t="str">
        <f t="shared" si="12"/>
        <v>चालू</v>
      </c>
      <c r="U63" s="1" t="str">
        <f t="shared" si="17"/>
        <v>संशोधन रहेको</v>
      </c>
    </row>
    <row r="64" spans="1:21" ht="62" x14ac:dyDescent="0.35">
      <c r="A64" s="10">
        <v>59</v>
      </c>
      <c r="B64" s="11" t="s">
        <v>59</v>
      </c>
      <c r="C64" s="12" t="s">
        <v>87</v>
      </c>
      <c r="D64" s="12" t="s">
        <v>256</v>
      </c>
      <c r="E64" s="12" t="s">
        <v>257</v>
      </c>
      <c r="F64" s="13" t="s">
        <v>0</v>
      </c>
      <c r="G64" s="13" t="s">
        <v>38</v>
      </c>
      <c r="H64" s="22" t="s">
        <v>455</v>
      </c>
      <c r="I64" s="14">
        <v>22411</v>
      </c>
      <c r="J64" s="19"/>
      <c r="K64" s="18"/>
      <c r="L64" s="20"/>
      <c r="M64" s="14" t="s">
        <v>412</v>
      </c>
      <c r="N64" s="16">
        <v>500</v>
      </c>
      <c r="O64" s="16"/>
      <c r="P64" s="16"/>
      <c r="Q64" s="16"/>
      <c r="R64" s="18">
        <f t="shared" si="11"/>
        <v>500</v>
      </c>
      <c r="S64" s="18"/>
      <c r="T64" s="1" t="str">
        <f t="shared" si="12"/>
        <v>चालू</v>
      </c>
      <c r="U64" s="1" t="str">
        <f t="shared" si="17"/>
        <v>संशोधन रहेको</v>
      </c>
    </row>
    <row r="65" spans="1:21" ht="62" x14ac:dyDescent="0.35">
      <c r="A65" s="10">
        <v>60</v>
      </c>
      <c r="B65" s="11" t="s">
        <v>59</v>
      </c>
      <c r="C65" s="12" t="s">
        <v>87</v>
      </c>
      <c r="D65" s="12" t="s">
        <v>256</v>
      </c>
      <c r="E65" s="12" t="s">
        <v>257</v>
      </c>
      <c r="F65" s="13" t="s">
        <v>0</v>
      </c>
      <c r="G65" s="13" t="s">
        <v>38</v>
      </c>
      <c r="H65" s="22" t="s">
        <v>456</v>
      </c>
      <c r="I65" s="14">
        <v>31134</v>
      </c>
      <c r="J65" s="19"/>
      <c r="K65" s="18"/>
      <c r="L65" s="20"/>
      <c r="M65" s="14" t="s">
        <v>412</v>
      </c>
      <c r="N65" s="16"/>
      <c r="O65" s="16"/>
      <c r="P65" s="18">
        <v>2500</v>
      </c>
      <c r="Q65" s="16"/>
      <c r="R65" s="18">
        <f t="shared" si="11"/>
        <v>2500</v>
      </c>
      <c r="S65" s="18"/>
      <c r="T65" s="1" t="str">
        <f t="shared" si="12"/>
        <v>पूंजीगत</v>
      </c>
      <c r="U65" s="1" t="str">
        <f t="shared" si="17"/>
        <v>संशोधन रहेको</v>
      </c>
    </row>
    <row r="66" spans="1:21" ht="62" x14ac:dyDescent="0.35">
      <c r="A66" s="10">
        <v>61</v>
      </c>
      <c r="B66" s="11" t="s">
        <v>59</v>
      </c>
      <c r="C66" s="12" t="s">
        <v>87</v>
      </c>
      <c r="D66" s="12" t="s">
        <v>256</v>
      </c>
      <c r="E66" s="12" t="s">
        <v>257</v>
      </c>
      <c r="F66" s="13" t="s">
        <v>0</v>
      </c>
      <c r="G66" s="13" t="s">
        <v>38</v>
      </c>
      <c r="H66" s="22" t="s">
        <v>564</v>
      </c>
      <c r="I66" s="14">
        <v>22411</v>
      </c>
      <c r="J66" s="19"/>
      <c r="K66" s="18"/>
      <c r="L66" s="20"/>
      <c r="M66" s="14" t="s">
        <v>412</v>
      </c>
      <c r="N66" s="16">
        <v>1500</v>
      </c>
      <c r="O66" s="16"/>
      <c r="P66" s="16"/>
      <c r="Q66" s="16"/>
      <c r="R66" s="18">
        <f t="shared" si="11"/>
        <v>1500</v>
      </c>
      <c r="S66" s="18"/>
      <c r="T66" s="1" t="str">
        <f t="shared" si="12"/>
        <v>चालू</v>
      </c>
      <c r="U66" s="1" t="str">
        <f t="shared" si="17"/>
        <v>संशोधन रहेको</v>
      </c>
    </row>
    <row r="67" spans="1:21" ht="62" x14ac:dyDescent="0.35">
      <c r="A67" s="10">
        <v>62</v>
      </c>
      <c r="B67" s="11" t="s">
        <v>59</v>
      </c>
      <c r="C67" s="12" t="s">
        <v>87</v>
      </c>
      <c r="D67" s="12" t="s">
        <v>256</v>
      </c>
      <c r="E67" s="12" t="s">
        <v>257</v>
      </c>
      <c r="F67" s="13" t="s">
        <v>0</v>
      </c>
      <c r="G67" s="13" t="s">
        <v>38</v>
      </c>
      <c r="H67" s="22" t="s">
        <v>457</v>
      </c>
      <c r="I67" s="14">
        <v>22411</v>
      </c>
      <c r="J67" s="19"/>
      <c r="K67" s="18"/>
      <c r="L67" s="20"/>
      <c r="M67" s="14" t="s">
        <v>412</v>
      </c>
      <c r="N67" s="16">
        <v>500</v>
      </c>
      <c r="O67" s="16"/>
      <c r="P67" s="16"/>
      <c r="Q67" s="16"/>
      <c r="R67" s="18">
        <f t="shared" si="11"/>
        <v>500</v>
      </c>
      <c r="S67" s="18"/>
      <c r="T67" s="1" t="str">
        <f t="shared" si="12"/>
        <v>चालू</v>
      </c>
      <c r="U67" s="1" t="str">
        <f t="shared" si="17"/>
        <v>संशोधन रहेको</v>
      </c>
    </row>
    <row r="68" spans="1:21" ht="62" x14ac:dyDescent="0.35">
      <c r="A68" s="10">
        <v>63</v>
      </c>
      <c r="B68" s="11" t="s">
        <v>59</v>
      </c>
      <c r="C68" s="12" t="s">
        <v>87</v>
      </c>
      <c r="D68" s="12" t="s">
        <v>256</v>
      </c>
      <c r="E68" s="12" t="s">
        <v>257</v>
      </c>
      <c r="F68" s="13" t="s">
        <v>0</v>
      </c>
      <c r="G68" s="13" t="s">
        <v>38</v>
      </c>
      <c r="H68" s="22" t="s">
        <v>458</v>
      </c>
      <c r="I68" s="14">
        <v>22411</v>
      </c>
      <c r="J68" s="19"/>
      <c r="K68" s="18"/>
      <c r="L68" s="20"/>
      <c r="M68" s="14" t="s">
        <v>412</v>
      </c>
      <c r="N68" s="16">
        <v>500</v>
      </c>
      <c r="O68" s="16"/>
      <c r="P68" s="16"/>
      <c r="Q68" s="16"/>
      <c r="R68" s="18">
        <f t="shared" si="11"/>
        <v>500</v>
      </c>
      <c r="S68" s="18"/>
      <c r="T68" s="1" t="str">
        <f t="shared" si="12"/>
        <v>चालू</v>
      </c>
      <c r="U68" s="1" t="str">
        <f t="shared" si="17"/>
        <v>संशोधन रहेको</v>
      </c>
    </row>
    <row r="69" spans="1:21" ht="62" x14ac:dyDescent="0.35">
      <c r="A69" s="10">
        <v>64</v>
      </c>
      <c r="B69" s="11" t="s">
        <v>59</v>
      </c>
      <c r="C69" s="12" t="s">
        <v>87</v>
      </c>
      <c r="D69" s="12" t="s">
        <v>256</v>
      </c>
      <c r="E69" s="12" t="s">
        <v>257</v>
      </c>
      <c r="F69" s="13" t="s">
        <v>0</v>
      </c>
      <c r="G69" s="13" t="s">
        <v>38</v>
      </c>
      <c r="H69" s="11" t="s">
        <v>376</v>
      </c>
      <c r="I69" s="14">
        <v>31121</v>
      </c>
      <c r="J69" s="13"/>
      <c r="K69" s="15">
        <v>25000</v>
      </c>
      <c r="L69" s="12"/>
      <c r="M69" s="10">
        <v>233</v>
      </c>
      <c r="N69" s="17"/>
      <c r="O69" s="16"/>
      <c r="P69" s="17"/>
      <c r="Q69" s="16">
        <v>15000</v>
      </c>
      <c r="R69" s="18">
        <f t="shared" ref="R69:R83" si="18">K69+N69+P69-O69-Q69</f>
        <v>10000</v>
      </c>
      <c r="S69" s="18"/>
      <c r="T69" s="1" t="str">
        <f t="shared" ref="T69:T83" si="19">IF(I69&lt;20000,"NOT OK",IF(I69&lt;30000,"चालू",IF(I69&lt;40000,"पूंजीगत","NOT OK")))</f>
        <v>पूंजीगत</v>
      </c>
      <c r="U69" s="1" t="str">
        <f t="shared" si="13"/>
        <v>संशोधन रहेको</v>
      </c>
    </row>
    <row r="70" spans="1:21" ht="77.5" x14ac:dyDescent="0.35">
      <c r="A70" s="10">
        <v>65</v>
      </c>
      <c r="B70" s="11" t="s">
        <v>59</v>
      </c>
      <c r="C70" s="12" t="s">
        <v>28</v>
      </c>
      <c r="D70" s="12" t="s">
        <v>279</v>
      </c>
      <c r="E70" s="12" t="s">
        <v>280</v>
      </c>
      <c r="F70" s="13" t="s">
        <v>0</v>
      </c>
      <c r="G70" s="13" t="s">
        <v>38</v>
      </c>
      <c r="H70" s="11" t="s">
        <v>199</v>
      </c>
      <c r="I70" s="14">
        <v>31151</v>
      </c>
      <c r="J70" s="13"/>
      <c r="K70" s="15">
        <v>70000</v>
      </c>
      <c r="L70" s="12"/>
      <c r="M70" s="10">
        <v>234</v>
      </c>
      <c r="N70" s="17"/>
      <c r="O70" s="16"/>
      <c r="P70" s="17"/>
      <c r="Q70" s="16">
        <v>40000</v>
      </c>
      <c r="R70" s="18">
        <f t="shared" si="18"/>
        <v>30000</v>
      </c>
      <c r="S70" s="18"/>
      <c r="T70" s="1" t="str">
        <f t="shared" si="19"/>
        <v>पूंजीगत</v>
      </c>
      <c r="U70" s="1" t="str">
        <f t="shared" si="13"/>
        <v>संशोधन रहेको</v>
      </c>
    </row>
    <row r="71" spans="1:21" ht="62" x14ac:dyDescent="0.35">
      <c r="A71" s="10">
        <v>66</v>
      </c>
      <c r="B71" s="11" t="s">
        <v>59</v>
      </c>
      <c r="C71" s="12" t="s">
        <v>87</v>
      </c>
      <c r="D71" s="12" t="s">
        <v>256</v>
      </c>
      <c r="E71" s="12" t="s">
        <v>257</v>
      </c>
      <c r="F71" s="13" t="s">
        <v>0</v>
      </c>
      <c r="G71" s="13" t="s">
        <v>38</v>
      </c>
      <c r="H71" s="11" t="s">
        <v>237</v>
      </c>
      <c r="I71" s="14">
        <v>22413</v>
      </c>
      <c r="J71" s="13"/>
      <c r="K71" s="15">
        <v>15000</v>
      </c>
      <c r="L71" s="12"/>
      <c r="M71" s="10">
        <v>236</v>
      </c>
      <c r="N71" s="17"/>
      <c r="O71" s="16">
        <v>5000</v>
      </c>
      <c r="P71" s="17"/>
      <c r="Q71" s="17"/>
      <c r="R71" s="18">
        <f t="shared" si="18"/>
        <v>10000</v>
      </c>
      <c r="S71" s="18"/>
      <c r="T71" s="1" t="str">
        <f t="shared" si="19"/>
        <v>चालू</v>
      </c>
      <c r="U71" s="1" t="str">
        <f t="shared" si="13"/>
        <v>संशोधन रहेको</v>
      </c>
    </row>
    <row r="72" spans="1:21" ht="62" x14ac:dyDescent="0.35">
      <c r="A72" s="10">
        <v>67</v>
      </c>
      <c r="B72" s="11" t="s">
        <v>59</v>
      </c>
      <c r="C72" s="12" t="s">
        <v>87</v>
      </c>
      <c r="D72" s="12" t="s">
        <v>256</v>
      </c>
      <c r="E72" s="12" t="s">
        <v>257</v>
      </c>
      <c r="F72" s="13" t="s">
        <v>0</v>
      </c>
      <c r="G72" s="13" t="s">
        <v>38</v>
      </c>
      <c r="H72" s="11" t="s">
        <v>309</v>
      </c>
      <c r="I72" s="14">
        <v>22411</v>
      </c>
      <c r="J72" s="13"/>
      <c r="K72" s="15">
        <v>200</v>
      </c>
      <c r="L72" s="12"/>
      <c r="M72" s="10">
        <v>237</v>
      </c>
      <c r="N72" s="17"/>
      <c r="O72" s="16">
        <v>200</v>
      </c>
      <c r="P72" s="17"/>
      <c r="Q72" s="17"/>
      <c r="R72" s="18">
        <f t="shared" si="18"/>
        <v>0</v>
      </c>
      <c r="S72" s="18"/>
      <c r="T72" s="1" t="str">
        <f t="shared" si="19"/>
        <v>चालू</v>
      </c>
      <c r="U72" s="1" t="str">
        <f t="shared" si="13"/>
        <v>संशोधन रहेको</v>
      </c>
    </row>
    <row r="73" spans="1:21" ht="93" x14ac:dyDescent="0.35">
      <c r="A73" s="10">
        <v>68</v>
      </c>
      <c r="B73" s="11" t="s">
        <v>12</v>
      </c>
      <c r="C73" s="12" t="s">
        <v>87</v>
      </c>
      <c r="D73" s="12" t="s">
        <v>12</v>
      </c>
      <c r="E73" s="12" t="s">
        <v>281</v>
      </c>
      <c r="F73" s="13" t="s">
        <v>0</v>
      </c>
      <c r="G73" s="13" t="s">
        <v>38</v>
      </c>
      <c r="H73" s="11" t="s">
        <v>180</v>
      </c>
      <c r="I73" s="14">
        <v>22522</v>
      </c>
      <c r="J73" s="13"/>
      <c r="K73" s="15">
        <v>6400</v>
      </c>
      <c r="L73" s="12"/>
      <c r="M73" s="10">
        <v>250</v>
      </c>
      <c r="N73" s="17"/>
      <c r="O73" s="16">
        <v>5000</v>
      </c>
      <c r="P73" s="17"/>
      <c r="Q73" s="17"/>
      <c r="R73" s="18">
        <f t="shared" si="18"/>
        <v>1400</v>
      </c>
      <c r="S73" s="18"/>
      <c r="T73" s="1" t="str">
        <f t="shared" si="19"/>
        <v>चालू</v>
      </c>
      <c r="U73" s="1" t="str">
        <f t="shared" si="13"/>
        <v>संशोधन रहेको</v>
      </c>
    </row>
    <row r="74" spans="1:21" ht="93" x14ac:dyDescent="0.35">
      <c r="A74" s="10">
        <v>69</v>
      </c>
      <c r="B74" s="23" t="s">
        <v>12</v>
      </c>
      <c r="C74" s="12" t="s">
        <v>87</v>
      </c>
      <c r="D74" s="12" t="s">
        <v>12</v>
      </c>
      <c r="E74" s="12" t="s">
        <v>281</v>
      </c>
      <c r="F74" s="13" t="s">
        <v>0</v>
      </c>
      <c r="G74" s="13" t="s">
        <v>38</v>
      </c>
      <c r="H74" s="11" t="s">
        <v>565</v>
      </c>
      <c r="I74" s="24">
        <v>22511</v>
      </c>
      <c r="J74" s="25"/>
      <c r="K74" s="26"/>
      <c r="L74" s="27"/>
      <c r="M74" s="24" t="s">
        <v>412</v>
      </c>
      <c r="N74" s="26">
        <v>1000</v>
      </c>
      <c r="O74" s="26"/>
      <c r="P74" s="23"/>
      <c r="Q74" s="23"/>
      <c r="R74" s="26">
        <f t="shared" ref="R74" si="20">K74+N74+P74-O74-Q74</f>
        <v>1000</v>
      </c>
      <c r="S74" s="26"/>
      <c r="T74" s="1" t="str">
        <f t="shared" ref="T74" si="21">IF(I74&lt;20000,"NOT OK",IF(I74&lt;30000,"चालू",IF(I74&lt;40000,"पूंजीगत","NOT OK")))</f>
        <v>चालू</v>
      </c>
      <c r="U74" s="1" t="str">
        <f t="shared" ref="U74" si="22">IF(N74+O74+P74+Q74&lt;&gt;0,"संशोधन रहेको","नरहेको")</f>
        <v>संशोधन रहेको</v>
      </c>
    </row>
    <row r="75" spans="1:21" ht="93" x14ac:dyDescent="0.35">
      <c r="A75" s="10">
        <v>70</v>
      </c>
      <c r="B75" s="11" t="s">
        <v>12</v>
      </c>
      <c r="C75" s="12" t="s">
        <v>87</v>
      </c>
      <c r="D75" s="12" t="s">
        <v>12</v>
      </c>
      <c r="E75" s="12" t="s">
        <v>281</v>
      </c>
      <c r="F75" s="13" t="s">
        <v>0</v>
      </c>
      <c r="G75" s="13" t="s">
        <v>38</v>
      </c>
      <c r="H75" s="11" t="s">
        <v>103</v>
      </c>
      <c r="I75" s="14">
        <v>31122</v>
      </c>
      <c r="J75" s="13"/>
      <c r="K75" s="15">
        <v>5000</v>
      </c>
      <c r="L75" s="12"/>
      <c r="M75" s="10">
        <v>257</v>
      </c>
      <c r="N75" s="17"/>
      <c r="O75" s="16"/>
      <c r="P75" s="17"/>
      <c r="Q75" s="16">
        <v>2000</v>
      </c>
      <c r="R75" s="18">
        <f t="shared" si="18"/>
        <v>3000</v>
      </c>
      <c r="S75" s="18"/>
      <c r="T75" s="1" t="str">
        <f t="shared" si="19"/>
        <v>पूंजीगत</v>
      </c>
      <c r="U75" s="1" t="str">
        <f t="shared" ref="U75:U85" si="23">IF(N75+O75+P75+Q75&lt;&gt;0,"संशोधन रहेको","नरहेको")</f>
        <v>संशोधन रहेको</v>
      </c>
    </row>
    <row r="76" spans="1:21" ht="93" x14ac:dyDescent="0.35">
      <c r="A76" s="10">
        <v>71</v>
      </c>
      <c r="B76" s="11" t="s">
        <v>12</v>
      </c>
      <c r="C76" s="12" t="s">
        <v>87</v>
      </c>
      <c r="D76" s="12" t="s">
        <v>12</v>
      </c>
      <c r="E76" s="12" t="s">
        <v>281</v>
      </c>
      <c r="F76" s="13" t="s">
        <v>0</v>
      </c>
      <c r="G76" s="13" t="s">
        <v>38</v>
      </c>
      <c r="H76" s="11" t="s">
        <v>560</v>
      </c>
      <c r="I76" s="14">
        <v>22411</v>
      </c>
      <c r="J76" s="13"/>
      <c r="K76" s="15">
        <v>5000</v>
      </c>
      <c r="L76" s="12" t="s">
        <v>203</v>
      </c>
      <c r="M76" s="10">
        <v>261</v>
      </c>
      <c r="N76" s="17"/>
      <c r="O76" s="16">
        <v>4000</v>
      </c>
      <c r="P76" s="17"/>
      <c r="Q76" s="17"/>
      <c r="R76" s="18">
        <f t="shared" si="18"/>
        <v>1000</v>
      </c>
      <c r="S76" s="18"/>
      <c r="T76" s="1" t="str">
        <f t="shared" si="19"/>
        <v>चालू</v>
      </c>
      <c r="U76" s="1" t="str">
        <f t="shared" si="23"/>
        <v>संशोधन रहेको</v>
      </c>
    </row>
    <row r="77" spans="1:21" ht="62" x14ac:dyDescent="0.35">
      <c r="A77" s="10">
        <v>72</v>
      </c>
      <c r="B77" s="11" t="s">
        <v>12</v>
      </c>
      <c r="C77" s="12" t="s">
        <v>87</v>
      </c>
      <c r="D77" s="12" t="s">
        <v>12</v>
      </c>
      <c r="E77" s="12" t="s">
        <v>33</v>
      </c>
      <c r="F77" s="13" t="s">
        <v>0</v>
      </c>
      <c r="G77" s="13" t="s">
        <v>38</v>
      </c>
      <c r="H77" s="11" t="s">
        <v>561</v>
      </c>
      <c r="I77" s="14">
        <v>21135</v>
      </c>
      <c r="J77" s="13"/>
      <c r="K77" s="15">
        <v>4000</v>
      </c>
      <c r="L77" s="12"/>
      <c r="M77" s="10">
        <v>262</v>
      </c>
      <c r="N77" s="16">
        <v>6000</v>
      </c>
      <c r="O77" s="16"/>
      <c r="P77" s="17"/>
      <c r="Q77" s="17"/>
      <c r="R77" s="18">
        <f t="shared" si="18"/>
        <v>10000</v>
      </c>
      <c r="S77" s="18"/>
      <c r="T77" s="1" t="str">
        <f t="shared" si="19"/>
        <v>चालू</v>
      </c>
      <c r="U77" s="1" t="str">
        <f t="shared" si="23"/>
        <v>संशोधन रहेको</v>
      </c>
    </row>
    <row r="78" spans="1:21" ht="93" x14ac:dyDescent="0.35">
      <c r="A78" s="10">
        <v>73</v>
      </c>
      <c r="B78" s="11" t="s">
        <v>12</v>
      </c>
      <c r="C78" s="12" t="s">
        <v>87</v>
      </c>
      <c r="D78" s="12" t="s">
        <v>12</v>
      </c>
      <c r="E78" s="12" t="s">
        <v>281</v>
      </c>
      <c r="F78" s="13" t="s">
        <v>0</v>
      </c>
      <c r="G78" s="13" t="s">
        <v>38</v>
      </c>
      <c r="H78" s="11" t="s">
        <v>130</v>
      </c>
      <c r="I78" s="14">
        <v>31122</v>
      </c>
      <c r="J78" s="13"/>
      <c r="K78" s="15">
        <v>5000</v>
      </c>
      <c r="L78" s="12"/>
      <c r="M78" s="10">
        <v>274</v>
      </c>
      <c r="N78" s="17"/>
      <c r="O78" s="16"/>
      <c r="P78" s="16">
        <v>1000</v>
      </c>
      <c r="Q78" s="17"/>
      <c r="R78" s="18">
        <f t="shared" si="18"/>
        <v>6000</v>
      </c>
      <c r="S78" s="18" t="s">
        <v>567</v>
      </c>
      <c r="T78" s="1" t="str">
        <f t="shared" si="19"/>
        <v>पूंजीगत</v>
      </c>
      <c r="U78" s="1" t="str">
        <f t="shared" si="23"/>
        <v>संशोधन रहेको</v>
      </c>
    </row>
    <row r="79" spans="1:21" ht="93" x14ac:dyDescent="0.35">
      <c r="A79" s="10">
        <v>74</v>
      </c>
      <c r="B79" s="11" t="s">
        <v>12</v>
      </c>
      <c r="C79" s="12" t="s">
        <v>87</v>
      </c>
      <c r="D79" s="12" t="s">
        <v>12</v>
      </c>
      <c r="E79" s="12" t="s">
        <v>281</v>
      </c>
      <c r="F79" s="13" t="s">
        <v>0</v>
      </c>
      <c r="G79" s="13" t="s">
        <v>38</v>
      </c>
      <c r="H79" s="11" t="s">
        <v>418</v>
      </c>
      <c r="I79" s="14">
        <v>31121</v>
      </c>
      <c r="J79" s="13"/>
      <c r="K79" s="15"/>
      <c r="L79" s="12"/>
      <c r="M79" s="10" t="s">
        <v>412</v>
      </c>
      <c r="N79" s="17"/>
      <c r="O79" s="16"/>
      <c r="P79" s="16">
        <v>1000</v>
      </c>
      <c r="Q79" s="17"/>
      <c r="R79" s="18">
        <f t="shared" si="18"/>
        <v>1000</v>
      </c>
      <c r="S79" s="18" t="s">
        <v>566</v>
      </c>
      <c r="T79" s="1" t="str">
        <f t="shared" si="19"/>
        <v>पूंजीगत</v>
      </c>
      <c r="U79" s="1" t="str">
        <f t="shared" ref="U79" si="24">IF(N79+O79+P79+Q79&lt;&gt;0,"संशोधन रहेको","नरहेको")</f>
        <v>संशोधन रहेको</v>
      </c>
    </row>
    <row r="80" spans="1:21" ht="31" x14ac:dyDescent="0.35">
      <c r="A80" s="10">
        <v>75</v>
      </c>
      <c r="B80" s="11" t="s">
        <v>10</v>
      </c>
      <c r="C80" s="12" t="s">
        <v>7</v>
      </c>
      <c r="D80" s="12" t="s">
        <v>10</v>
      </c>
      <c r="E80" s="12" t="s">
        <v>33</v>
      </c>
      <c r="F80" s="13" t="s">
        <v>0</v>
      </c>
      <c r="G80" s="13" t="s">
        <v>38</v>
      </c>
      <c r="H80" s="11" t="s">
        <v>262</v>
      </c>
      <c r="I80" s="14">
        <v>21111</v>
      </c>
      <c r="J80" s="13"/>
      <c r="K80" s="15">
        <v>200000</v>
      </c>
      <c r="L80" s="12"/>
      <c r="M80" s="10">
        <v>279</v>
      </c>
      <c r="N80" s="17"/>
      <c r="O80" s="18">
        <v>20000</v>
      </c>
      <c r="P80" s="17"/>
      <c r="Q80" s="17"/>
      <c r="R80" s="18">
        <f t="shared" si="18"/>
        <v>180000</v>
      </c>
      <c r="S80" s="18"/>
      <c r="T80" s="1" t="str">
        <f t="shared" si="19"/>
        <v>चालू</v>
      </c>
      <c r="U80" s="1" t="str">
        <f t="shared" si="23"/>
        <v>संशोधन रहेको</v>
      </c>
    </row>
    <row r="81" spans="1:21" ht="62" x14ac:dyDescent="0.35">
      <c r="A81" s="10">
        <v>76</v>
      </c>
      <c r="B81" s="11" t="s">
        <v>10</v>
      </c>
      <c r="C81" s="12" t="s">
        <v>7</v>
      </c>
      <c r="D81" s="12" t="s">
        <v>10</v>
      </c>
      <c r="E81" s="12" t="s">
        <v>33</v>
      </c>
      <c r="F81" s="13" t="s">
        <v>0</v>
      </c>
      <c r="G81" s="13" t="s">
        <v>38</v>
      </c>
      <c r="H81" s="11" t="s">
        <v>263</v>
      </c>
      <c r="I81" s="14">
        <v>21111</v>
      </c>
      <c r="J81" s="13"/>
      <c r="K81" s="15">
        <v>33391</v>
      </c>
      <c r="L81" s="12"/>
      <c r="M81" s="10">
        <v>280</v>
      </c>
      <c r="N81" s="17"/>
      <c r="O81" s="18">
        <v>20000</v>
      </c>
      <c r="P81" s="17"/>
      <c r="Q81" s="17"/>
      <c r="R81" s="18">
        <f t="shared" si="18"/>
        <v>13391</v>
      </c>
      <c r="S81" s="18"/>
      <c r="T81" s="1" t="str">
        <f t="shared" si="19"/>
        <v>चालू</v>
      </c>
      <c r="U81" s="1" t="str">
        <f t="shared" si="23"/>
        <v>संशोधन रहेको</v>
      </c>
    </row>
    <row r="82" spans="1:21" ht="46.5" x14ac:dyDescent="0.35">
      <c r="A82" s="10">
        <v>77</v>
      </c>
      <c r="B82" s="11" t="s">
        <v>10</v>
      </c>
      <c r="C82" s="12" t="s">
        <v>7</v>
      </c>
      <c r="D82" s="12" t="s">
        <v>10</v>
      </c>
      <c r="E82" s="12" t="s">
        <v>111</v>
      </c>
      <c r="F82" s="13" t="s">
        <v>0</v>
      </c>
      <c r="G82" s="13" t="s">
        <v>38</v>
      </c>
      <c r="H82" s="11" t="s">
        <v>264</v>
      </c>
      <c r="I82" s="14">
        <v>22315</v>
      </c>
      <c r="J82" s="13"/>
      <c r="K82" s="15">
        <v>500</v>
      </c>
      <c r="L82" s="12"/>
      <c r="M82" s="10">
        <v>284</v>
      </c>
      <c r="N82" s="16">
        <v>1000</v>
      </c>
      <c r="O82" s="16"/>
      <c r="P82" s="17"/>
      <c r="Q82" s="17"/>
      <c r="R82" s="18">
        <f t="shared" si="18"/>
        <v>1500</v>
      </c>
      <c r="S82" s="18"/>
      <c r="T82" s="1" t="str">
        <f t="shared" si="19"/>
        <v>चालू</v>
      </c>
      <c r="U82" s="1" t="str">
        <f t="shared" si="23"/>
        <v>संशोधन रहेको</v>
      </c>
    </row>
    <row r="83" spans="1:21" ht="46.5" x14ac:dyDescent="0.35">
      <c r="A83" s="10">
        <v>78</v>
      </c>
      <c r="B83" s="11" t="s">
        <v>10</v>
      </c>
      <c r="C83" s="12" t="s">
        <v>7</v>
      </c>
      <c r="D83" s="12" t="s">
        <v>10</v>
      </c>
      <c r="E83" s="12" t="s">
        <v>33</v>
      </c>
      <c r="F83" s="13" t="s">
        <v>0</v>
      </c>
      <c r="G83" s="13" t="s">
        <v>38</v>
      </c>
      <c r="H83" s="11" t="s">
        <v>377</v>
      </c>
      <c r="I83" s="14">
        <v>22411</v>
      </c>
      <c r="J83" s="13"/>
      <c r="K83" s="15">
        <v>500</v>
      </c>
      <c r="L83" s="12"/>
      <c r="M83" s="10">
        <v>289</v>
      </c>
      <c r="N83" s="16">
        <v>500</v>
      </c>
      <c r="O83" s="16"/>
      <c r="P83" s="17"/>
      <c r="Q83" s="17"/>
      <c r="R83" s="18">
        <f t="shared" si="18"/>
        <v>1000</v>
      </c>
      <c r="S83" s="18"/>
      <c r="T83" s="1" t="str">
        <f t="shared" si="19"/>
        <v>चालू</v>
      </c>
      <c r="U83" s="1" t="str">
        <f t="shared" si="23"/>
        <v>संशोधन रहेको</v>
      </c>
    </row>
    <row r="84" spans="1:21" ht="31" x14ac:dyDescent="0.35">
      <c r="A84" s="10">
        <v>79</v>
      </c>
      <c r="B84" s="11" t="s">
        <v>10</v>
      </c>
      <c r="C84" s="12" t="s">
        <v>7</v>
      </c>
      <c r="D84" s="12" t="s">
        <v>10</v>
      </c>
      <c r="E84" s="12" t="s">
        <v>33</v>
      </c>
      <c r="F84" s="13" t="s">
        <v>0</v>
      </c>
      <c r="G84" s="13" t="s">
        <v>38</v>
      </c>
      <c r="H84" s="11" t="s">
        <v>638</v>
      </c>
      <c r="I84" s="14">
        <v>25311</v>
      </c>
      <c r="J84" s="13"/>
      <c r="K84" s="15"/>
      <c r="L84" s="12"/>
      <c r="M84" s="10" t="s">
        <v>412</v>
      </c>
      <c r="N84" s="16">
        <v>500</v>
      </c>
      <c r="O84" s="16"/>
      <c r="P84" s="17"/>
      <c r="Q84" s="17"/>
      <c r="R84" s="18">
        <f t="shared" ref="R84" si="25">K84+N84+P84-O84-Q84</f>
        <v>500</v>
      </c>
      <c r="S84" s="18"/>
      <c r="T84" s="1" t="str">
        <f t="shared" ref="T84" si="26">IF(I84&lt;20000,"NOT OK",IF(I84&lt;30000,"चालू",IF(I84&lt;40000,"पूंजीगत","NOT OK")))</f>
        <v>चालू</v>
      </c>
      <c r="U84" s="1" t="str">
        <f t="shared" ref="U84" si="27">IF(N84+O84+P84+Q84&lt;&gt;0,"संशोधन रहेको","नरहेको")</f>
        <v>संशोधन रहेको</v>
      </c>
    </row>
    <row r="85" spans="1:21" ht="31" x14ac:dyDescent="0.35">
      <c r="A85" s="10">
        <v>80</v>
      </c>
      <c r="B85" s="11" t="s">
        <v>10</v>
      </c>
      <c r="C85" s="12" t="s">
        <v>7</v>
      </c>
      <c r="D85" s="12" t="s">
        <v>10</v>
      </c>
      <c r="E85" s="12" t="s">
        <v>33</v>
      </c>
      <c r="F85" s="13" t="s">
        <v>0</v>
      </c>
      <c r="G85" s="13" t="s">
        <v>38</v>
      </c>
      <c r="H85" s="11" t="s">
        <v>378</v>
      </c>
      <c r="I85" s="14">
        <v>22711</v>
      </c>
      <c r="J85" s="13"/>
      <c r="K85" s="15">
        <v>6622</v>
      </c>
      <c r="L85" s="12"/>
      <c r="M85" s="10">
        <v>297</v>
      </c>
      <c r="N85" s="17"/>
      <c r="O85" s="16">
        <v>6622</v>
      </c>
      <c r="P85" s="17"/>
      <c r="Q85" s="17"/>
      <c r="R85" s="18">
        <f t="shared" ref="R85:R95" si="28">K85+N85+P85-O85-Q85</f>
        <v>0</v>
      </c>
      <c r="S85" s="18"/>
      <c r="T85" s="1" t="str">
        <f t="shared" ref="T85:T95" si="29">IF(I85&lt;20000,"NOT OK",IF(I85&lt;30000,"चालू",IF(I85&lt;40000,"पूंजीगत","NOT OK")))</f>
        <v>चालू</v>
      </c>
      <c r="U85" s="1" t="str">
        <f t="shared" si="23"/>
        <v>संशोधन रहेको</v>
      </c>
    </row>
    <row r="86" spans="1:21" ht="46.5" x14ac:dyDescent="0.35">
      <c r="A86" s="10">
        <v>81</v>
      </c>
      <c r="B86" s="11" t="s">
        <v>10</v>
      </c>
      <c r="C86" s="12" t="s">
        <v>7</v>
      </c>
      <c r="D86" s="12" t="s">
        <v>10</v>
      </c>
      <c r="E86" s="12" t="s">
        <v>282</v>
      </c>
      <c r="F86" s="13" t="s">
        <v>0</v>
      </c>
      <c r="G86" s="13" t="s">
        <v>38</v>
      </c>
      <c r="H86" s="11" t="s">
        <v>265</v>
      </c>
      <c r="I86" s="14">
        <v>22315</v>
      </c>
      <c r="J86" s="13"/>
      <c r="K86" s="15">
        <v>4800</v>
      </c>
      <c r="L86" s="12"/>
      <c r="M86" s="10">
        <v>320</v>
      </c>
      <c r="N86" s="16">
        <v>1200</v>
      </c>
      <c r="O86" s="16"/>
      <c r="P86" s="17"/>
      <c r="Q86" s="17"/>
      <c r="R86" s="18">
        <f t="shared" si="28"/>
        <v>6000</v>
      </c>
      <c r="S86" s="18"/>
      <c r="T86" s="1" t="str">
        <f t="shared" si="29"/>
        <v>चालू</v>
      </c>
      <c r="U86" s="1" t="str">
        <f t="shared" ref="U86:U102" si="30">IF(N86+O86+P86+Q86&lt;&gt;0,"संशोधन रहेको","नरहेको")</f>
        <v>संशोधन रहेको</v>
      </c>
    </row>
    <row r="87" spans="1:21" ht="31" x14ac:dyDescent="0.35">
      <c r="A87" s="10">
        <v>82</v>
      </c>
      <c r="B87" s="11" t="s">
        <v>10</v>
      </c>
      <c r="C87" s="12" t="s">
        <v>7</v>
      </c>
      <c r="D87" s="12" t="s">
        <v>10</v>
      </c>
      <c r="E87" s="12" t="s">
        <v>33</v>
      </c>
      <c r="F87" s="13" t="s">
        <v>0</v>
      </c>
      <c r="G87" s="13" t="s">
        <v>38</v>
      </c>
      <c r="H87" s="11" t="s">
        <v>188</v>
      </c>
      <c r="I87" s="14">
        <v>22411</v>
      </c>
      <c r="J87" s="13"/>
      <c r="K87" s="15">
        <v>2000</v>
      </c>
      <c r="L87" s="12"/>
      <c r="M87" s="10">
        <v>329</v>
      </c>
      <c r="N87" s="16">
        <v>3593</v>
      </c>
      <c r="O87" s="16"/>
      <c r="P87" s="17"/>
      <c r="Q87" s="17"/>
      <c r="R87" s="18">
        <f t="shared" si="28"/>
        <v>5593</v>
      </c>
      <c r="S87" s="18"/>
      <c r="T87" s="1" t="str">
        <f t="shared" si="29"/>
        <v>चालू</v>
      </c>
      <c r="U87" s="1" t="str">
        <f t="shared" si="30"/>
        <v>संशोधन रहेको</v>
      </c>
    </row>
    <row r="88" spans="1:21" ht="46.5" x14ac:dyDescent="0.35">
      <c r="A88" s="10">
        <v>83</v>
      </c>
      <c r="B88" s="11" t="s">
        <v>10</v>
      </c>
      <c r="C88" s="12" t="s">
        <v>7</v>
      </c>
      <c r="D88" s="12" t="s">
        <v>10</v>
      </c>
      <c r="E88" s="12" t="s">
        <v>111</v>
      </c>
      <c r="F88" s="13" t="s">
        <v>0</v>
      </c>
      <c r="G88" s="13" t="s">
        <v>38</v>
      </c>
      <c r="H88" s="11" t="s">
        <v>116</v>
      </c>
      <c r="I88" s="10">
        <v>26411</v>
      </c>
      <c r="J88" s="13"/>
      <c r="K88" s="15">
        <v>10000</v>
      </c>
      <c r="L88" s="12"/>
      <c r="M88" s="10">
        <v>338</v>
      </c>
      <c r="N88" s="17"/>
      <c r="O88" s="16">
        <v>3000</v>
      </c>
      <c r="P88" s="17"/>
      <c r="Q88" s="17"/>
      <c r="R88" s="18">
        <f t="shared" si="28"/>
        <v>7000</v>
      </c>
      <c r="S88" s="18"/>
      <c r="T88" s="1" t="str">
        <f t="shared" si="29"/>
        <v>चालू</v>
      </c>
      <c r="U88" s="1" t="str">
        <f t="shared" si="30"/>
        <v>संशोधन रहेको</v>
      </c>
    </row>
    <row r="89" spans="1:21" ht="46.5" x14ac:dyDescent="0.35">
      <c r="A89" s="10">
        <v>84</v>
      </c>
      <c r="B89" s="11" t="s">
        <v>10</v>
      </c>
      <c r="C89" s="12" t="s">
        <v>7</v>
      </c>
      <c r="D89" s="12" t="s">
        <v>10</v>
      </c>
      <c r="E89" s="12" t="s">
        <v>111</v>
      </c>
      <c r="F89" s="13" t="s">
        <v>0</v>
      </c>
      <c r="G89" s="13" t="s">
        <v>38</v>
      </c>
      <c r="H89" s="11" t="s">
        <v>643</v>
      </c>
      <c r="I89" s="10">
        <v>26411</v>
      </c>
      <c r="J89" s="13"/>
      <c r="K89" s="15"/>
      <c r="L89" s="12"/>
      <c r="M89" s="10" t="s">
        <v>412</v>
      </c>
      <c r="N89" s="16">
        <v>3000</v>
      </c>
      <c r="O89" s="16"/>
      <c r="P89" s="17"/>
      <c r="Q89" s="17"/>
      <c r="R89" s="18">
        <f t="shared" ref="R89" si="31">K89+N89+P89-O89-Q89</f>
        <v>3000</v>
      </c>
      <c r="S89" s="18"/>
      <c r="T89" s="1" t="str">
        <f t="shared" ref="T89" si="32">IF(I89&lt;20000,"NOT OK",IF(I89&lt;30000,"चालू",IF(I89&lt;40000,"पूंजीगत","NOT OK")))</f>
        <v>चालू</v>
      </c>
      <c r="U89" s="1" t="str">
        <f t="shared" ref="U89" si="33">IF(N89+O89+P89+Q89&lt;&gt;0,"संशोधन रहेको","नरहेको")</f>
        <v>संशोधन रहेको</v>
      </c>
    </row>
    <row r="90" spans="1:21" ht="31" x14ac:dyDescent="0.35">
      <c r="A90" s="10">
        <v>85</v>
      </c>
      <c r="B90" s="11" t="s">
        <v>11</v>
      </c>
      <c r="C90" s="12" t="s">
        <v>7</v>
      </c>
      <c r="D90" s="12" t="s">
        <v>10</v>
      </c>
      <c r="E90" s="12" t="s">
        <v>33</v>
      </c>
      <c r="F90" s="13" t="s">
        <v>0</v>
      </c>
      <c r="G90" s="13" t="s">
        <v>38</v>
      </c>
      <c r="H90" s="11" t="s">
        <v>181</v>
      </c>
      <c r="I90" s="10">
        <v>31159</v>
      </c>
      <c r="J90" s="13"/>
      <c r="K90" s="15">
        <v>250000</v>
      </c>
      <c r="L90" s="12" t="s">
        <v>39</v>
      </c>
      <c r="M90" s="10">
        <v>349</v>
      </c>
      <c r="N90" s="17"/>
      <c r="O90" s="16"/>
      <c r="P90" s="17"/>
      <c r="Q90" s="18">
        <v>34747</v>
      </c>
      <c r="R90" s="18">
        <f t="shared" si="28"/>
        <v>215253</v>
      </c>
      <c r="S90" s="18"/>
      <c r="T90" s="1" t="str">
        <f t="shared" si="29"/>
        <v>पूंजीगत</v>
      </c>
      <c r="U90" s="1" t="str">
        <f t="shared" si="30"/>
        <v>संशोधन रहेको</v>
      </c>
    </row>
    <row r="91" spans="1:21" ht="46.5" x14ac:dyDescent="0.35">
      <c r="A91" s="10">
        <v>86</v>
      </c>
      <c r="B91" s="11" t="s">
        <v>10</v>
      </c>
      <c r="C91" s="12" t="s">
        <v>7</v>
      </c>
      <c r="D91" s="12" t="s">
        <v>10</v>
      </c>
      <c r="E91" s="12" t="s">
        <v>33</v>
      </c>
      <c r="F91" s="13" t="s">
        <v>0</v>
      </c>
      <c r="G91" s="13" t="s">
        <v>38</v>
      </c>
      <c r="H91" s="11" t="s">
        <v>639</v>
      </c>
      <c r="I91" s="14">
        <v>25311</v>
      </c>
      <c r="J91" s="19"/>
      <c r="K91" s="18"/>
      <c r="L91" s="20"/>
      <c r="M91" s="14" t="s">
        <v>412</v>
      </c>
      <c r="N91" s="16">
        <v>2895</v>
      </c>
      <c r="O91" s="16"/>
      <c r="P91" s="17"/>
      <c r="Q91" s="17"/>
      <c r="R91" s="18">
        <f t="shared" si="28"/>
        <v>2895</v>
      </c>
      <c r="S91" s="18"/>
      <c r="T91" s="1" t="str">
        <f t="shared" si="29"/>
        <v>चालू</v>
      </c>
      <c r="U91" s="1" t="str">
        <f t="shared" ref="U91:U94" si="34">IF(N91+O91+P91+Q91&lt;&gt;0,"संशोधन रहेको","नरहेको")</f>
        <v>संशोधन रहेको</v>
      </c>
    </row>
    <row r="92" spans="1:21" ht="46.5" x14ac:dyDescent="0.35">
      <c r="A92" s="10">
        <v>87</v>
      </c>
      <c r="B92" s="11" t="s">
        <v>10</v>
      </c>
      <c r="C92" s="12" t="s">
        <v>7</v>
      </c>
      <c r="D92" s="12" t="s">
        <v>10</v>
      </c>
      <c r="E92" s="12" t="s">
        <v>33</v>
      </c>
      <c r="F92" s="13" t="s">
        <v>0</v>
      </c>
      <c r="G92" s="13" t="s">
        <v>38</v>
      </c>
      <c r="H92" s="11" t="s">
        <v>641</v>
      </c>
      <c r="I92" s="14">
        <v>22522</v>
      </c>
      <c r="J92" s="19"/>
      <c r="K92" s="18"/>
      <c r="L92" s="20"/>
      <c r="M92" s="14" t="s">
        <v>412</v>
      </c>
      <c r="N92" s="16">
        <v>1500</v>
      </c>
      <c r="O92" s="16"/>
      <c r="P92" s="17"/>
      <c r="Q92" s="17"/>
      <c r="R92" s="18">
        <f t="shared" ref="R92:R93" si="35">K92+N92+P92-O92-Q92</f>
        <v>1500</v>
      </c>
      <c r="S92" s="18"/>
      <c r="T92" s="1" t="str">
        <f t="shared" ref="T92:T93" si="36">IF(I92&lt;20000,"NOT OK",IF(I92&lt;30000,"चालू",IF(I92&lt;40000,"पूंजीगत","NOT OK")))</f>
        <v>चालू</v>
      </c>
      <c r="U92" s="1" t="str">
        <f t="shared" ref="U92:U93" si="37">IF(N92+O92+P92+Q92&lt;&gt;0,"संशोधन रहेको","नरहेको")</f>
        <v>संशोधन रहेको</v>
      </c>
    </row>
    <row r="93" spans="1:21" ht="31" x14ac:dyDescent="0.35">
      <c r="A93" s="10">
        <v>88</v>
      </c>
      <c r="B93" s="11" t="s">
        <v>10</v>
      </c>
      <c r="C93" s="12" t="s">
        <v>7</v>
      </c>
      <c r="D93" s="12" t="s">
        <v>10</v>
      </c>
      <c r="E93" s="12" t="s">
        <v>33</v>
      </c>
      <c r="F93" s="13" t="s">
        <v>0</v>
      </c>
      <c r="G93" s="13" t="s">
        <v>38</v>
      </c>
      <c r="H93" s="11" t="s">
        <v>640</v>
      </c>
      <c r="I93" s="14">
        <v>25311</v>
      </c>
      <c r="J93" s="19"/>
      <c r="K93" s="18"/>
      <c r="L93" s="20"/>
      <c r="M93" s="14" t="s">
        <v>412</v>
      </c>
      <c r="N93" s="16">
        <v>1500</v>
      </c>
      <c r="O93" s="16"/>
      <c r="P93" s="17"/>
      <c r="Q93" s="17"/>
      <c r="R93" s="18">
        <f t="shared" si="35"/>
        <v>1500</v>
      </c>
      <c r="S93" s="18"/>
      <c r="T93" s="1" t="str">
        <f t="shared" si="36"/>
        <v>चालू</v>
      </c>
      <c r="U93" s="1" t="str">
        <f t="shared" si="37"/>
        <v>संशोधन रहेको</v>
      </c>
    </row>
    <row r="94" spans="1:21" ht="31" x14ac:dyDescent="0.35">
      <c r="A94" s="10">
        <v>89</v>
      </c>
      <c r="B94" s="11" t="s">
        <v>10</v>
      </c>
      <c r="C94" s="12" t="s">
        <v>7</v>
      </c>
      <c r="D94" s="12" t="s">
        <v>10</v>
      </c>
      <c r="E94" s="12" t="s">
        <v>33</v>
      </c>
      <c r="F94" s="13" t="s">
        <v>0</v>
      </c>
      <c r="G94" s="13" t="s">
        <v>38</v>
      </c>
      <c r="H94" s="11" t="s">
        <v>642</v>
      </c>
      <c r="I94" s="14">
        <v>22511</v>
      </c>
      <c r="J94" s="19"/>
      <c r="K94" s="18"/>
      <c r="L94" s="20"/>
      <c r="M94" s="14" t="s">
        <v>412</v>
      </c>
      <c r="N94" s="16">
        <v>500</v>
      </c>
      <c r="O94" s="16"/>
      <c r="P94" s="17"/>
      <c r="Q94" s="17"/>
      <c r="R94" s="18">
        <f t="shared" si="28"/>
        <v>500</v>
      </c>
      <c r="S94" s="18"/>
      <c r="T94" s="1" t="str">
        <f t="shared" si="29"/>
        <v>चालू</v>
      </c>
      <c r="U94" s="1" t="str">
        <f t="shared" si="34"/>
        <v>संशोधन रहेको</v>
      </c>
    </row>
    <row r="95" spans="1:21" ht="31" x14ac:dyDescent="0.35">
      <c r="A95" s="10">
        <v>90</v>
      </c>
      <c r="B95" s="11" t="s">
        <v>50</v>
      </c>
      <c r="C95" s="12" t="s">
        <v>28</v>
      </c>
      <c r="D95" s="12" t="s">
        <v>168</v>
      </c>
      <c r="E95" s="12" t="s">
        <v>168</v>
      </c>
      <c r="F95" s="13" t="s">
        <v>0</v>
      </c>
      <c r="G95" s="13" t="s">
        <v>38</v>
      </c>
      <c r="H95" s="11" t="s">
        <v>245</v>
      </c>
      <c r="I95" s="14">
        <v>31159</v>
      </c>
      <c r="J95" s="13"/>
      <c r="K95" s="15">
        <v>7000</v>
      </c>
      <c r="L95" s="12"/>
      <c r="M95" s="10">
        <v>351</v>
      </c>
      <c r="N95" s="22"/>
      <c r="O95" s="18"/>
      <c r="P95" s="18"/>
      <c r="Q95" s="18">
        <v>7000</v>
      </c>
      <c r="R95" s="18">
        <f t="shared" si="28"/>
        <v>0</v>
      </c>
      <c r="S95" s="18"/>
      <c r="T95" s="1" t="str">
        <f t="shared" si="29"/>
        <v>पूंजीगत</v>
      </c>
      <c r="U95" s="1" t="str">
        <f t="shared" si="30"/>
        <v>संशोधन रहेको</v>
      </c>
    </row>
    <row r="96" spans="1:21" ht="46.5" x14ac:dyDescent="0.35">
      <c r="A96" s="10">
        <v>91</v>
      </c>
      <c r="B96" s="11" t="s">
        <v>50</v>
      </c>
      <c r="C96" s="12" t="s">
        <v>28</v>
      </c>
      <c r="D96" s="12" t="s">
        <v>168</v>
      </c>
      <c r="E96" s="12" t="s">
        <v>168</v>
      </c>
      <c r="F96" s="13" t="s">
        <v>0</v>
      </c>
      <c r="G96" s="13" t="s">
        <v>38</v>
      </c>
      <c r="H96" s="11" t="s">
        <v>685</v>
      </c>
      <c r="I96" s="14">
        <v>31159</v>
      </c>
      <c r="J96" s="13"/>
      <c r="K96" s="15"/>
      <c r="L96" s="12"/>
      <c r="M96" s="14" t="s">
        <v>412</v>
      </c>
      <c r="N96" s="22"/>
      <c r="O96" s="18"/>
      <c r="P96" s="18">
        <v>10000</v>
      </c>
      <c r="Q96" s="22"/>
      <c r="R96" s="18">
        <f t="shared" ref="R96" si="38">K96+N96+P96-O96-Q96</f>
        <v>10000</v>
      </c>
      <c r="S96" s="18"/>
      <c r="T96" s="1" t="str">
        <f t="shared" ref="T96" si="39">IF(I96&lt;20000,"NOT OK",IF(I96&lt;30000,"चालू",IF(I96&lt;40000,"पूंजीगत","NOT OK")))</f>
        <v>पूंजीगत</v>
      </c>
      <c r="U96" s="1" t="str">
        <f t="shared" ref="U96" si="40">IF(N96+O96+P96+Q96&lt;&gt;0,"संशोधन रहेको","नरहेको")</f>
        <v>संशोधन रहेको</v>
      </c>
    </row>
    <row r="97" spans="1:21" ht="31" x14ac:dyDescent="0.35">
      <c r="A97" s="10">
        <v>92</v>
      </c>
      <c r="B97" s="11" t="s">
        <v>50</v>
      </c>
      <c r="C97" s="12" t="s">
        <v>28</v>
      </c>
      <c r="D97" s="12" t="s">
        <v>168</v>
      </c>
      <c r="E97" s="12" t="s">
        <v>168</v>
      </c>
      <c r="F97" s="13" t="s">
        <v>0</v>
      </c>
      <c r="G97" s="13" t="s">
        <v>38</v>
      </c>
      <c r="H97" s="11" t="s">
        <v>184</v>
      </c>
      <c r="I97" s="14">
        <v>31159</v>
      </c>
      <c r="J97" s="13"/>
      <c r="K97" s="15">
        <v>201563</v>
      </c>
      <c r="L97" s="12" t="s">
        <v>74</v>
      </c>
      <c r="M97" s="10">
        <v>355</v>
      </c>
      <c r="N97" s="17"/>
      <c r="O97" s="16"/>
      <c r="P97" s="16">
        <v>107000</v>
      </c>
      <c r="Q97" s="16"/>
      <c r="R97" s="18">
        <f t="shared" ref="R97:R118" si="41">K97+N97+P97-O97-Q97</f>
        <v>308563</v>
      </c>
      <c r="S97" s="18"/>
      <c r="T97" s="1" t="str">
        <f t="shared" ref="T97:T118" si="42">IF(I97&lt;20000,"NOT OK",IF(I97&lt;30000,"चालू",IF(I97&lt;40000,"पूंजीगत","NOT OK")))</f>
        <v>पूंजीगत</v>
      </c>
      <c r="U97" s="1" t="str">
        <f t="shared" si="30"/>
        <v>संशोधन रहेको</v>
      </c>
    </row>
    <row r="98" spans="1:21" ht="93" x14ac:dyDescent="0.35">
      <c r="A98" s="10">
        <v>93</v>
      </c>
      <c r="B98" s="11" t="s">
        <v>50</v>
      </c>
      <c r="C98" s="12" t="s">
        <v>7</v>
      </c>
      <c r="D98" s="12" t="s">
        <v>283</v>
      </c>
      <c r="E98" s="12" t="s">
        <v>285</v>
      </c>
      <c r="F98" s="13" t="s">
        <v>0</v>
      </c>
      <c r="G98" s="13" t="s">
        <v>38</v>
      </c>
      <c r="H98" s="11" t="s">
        <v>35</v>
      </c>
      <c r="I98" s="14">
        <v>25314</v>
      </c>
      <c r="J98" s="13"/>
      <c r="K98" s="15">
        <v>14480</v>
      </c>
      <c r="L98" s="12" t="s">
        <v>76</v>
      </c>
      <c r="M98" s="10">
        <v>358</v>
      </c>
      <c r="N98" s="16">
        <v>2000</v>
      </c>
      <c r="O98" s="16"/>
      <c r="P98" s="17"/>
      <c r="Q98" s="17"/>
      <c r="R98" s="18">
        <f t="shared" si="41"/>
        <v>16480</v>
      </c>
      <c r="S98" s="18"/>
      <c r="T98" s="1" t="str">
        <f t="shared" si="42"/>
        <v>चालू</v>
      </c>
      <c r="U98" s="1" t="str">
        <f t="shared" si="30"/>
        <v>संशोधन रहेको</v>
      </c>
    </row>
    <row r="99" spans="1:21" ht="31" x14ac:dyDescent="0.35">
      <c r="A99" s="10">
        <v>94</v>
      </c>
      <c r="B99" s="11" t="s">
        <v>50</v>
      </c>
      <c r="C99" s="12" t="s">
        <v>28</v>
      </c>
      <c r="D99" s="12" t="s">
        <v>168</v>
      </c>
      <c r="E99" s="12" t="s">
        <v>168</v>
      </c>
      <c r="F99" s="13" t="s">
        <v>0</v>
      </c>
      <c r="G99" s="13" t="s">
        <v>38</v>
      </c>
      <c r="H99" s="11" t="s">
        <v>191</v>
      </c>
      <c r="I99" s="14">
        <v>31159</v>
      </c>
      <c r="J99" s="13">
        <v>12</v>
      </c>
      <c r="K99" s="15">
        <v>10000</v>
      </c>
      <c r="L99" s="12" t="s">
        <v>204</v>
      </c>
      <c r="M99" s="10">
        <v>379</v>
      </c>
      <c r="N99" s="22"/>
      <c r="O99" s="18"/>
      <c r="P99" s="22"/>
      <c r="Q99" s="18"/>
      <c r="R99" s="18">
        <f t="shared" si="41"/>
        <v>10000</v>
      </c>
      <c r="S99" s="12" t="s">
        <v>507</v>
      </c>
      <c r="T99" s="1" t="str">
        <f t="shared" si="42"/>
        <v>पूंजीगत</v>
      </c>
      <c r="U99" s="1" t="str">
        <f t="shared" ref="U99" si="43">IF(N99+O99+P99+Q99&lt;&gt;0,"संशोधन रहेको","नरहेको")</f>
        <v>नरहेको</v>
      </c>
    </row>
    <row r="100" spans="1:21" ht="31" x14ac:dyDescent="0.35">
      <c r="A100" s="10">
        <v>95</v>
      </c>
      <c r="B100" s="11" t="s">
        <v>50</v>
      </c>
      <c r="C100" s="12" t="s">
        <v>28</v>
      </c>
      <c r="D100" s="12" t="s">
        <v>168</v>
      </c>
      <c r="E100" s="12" t="s">
        <v>168</v>
      </c>
      <c r="F100" s="13" t="s">
        <v>0</v>
      </c>
      <c r="G100" s="13" t="s">
        <v>38</v>
      </c>
      <c r="H100" s="11" t="s">
        <v>192</v>
      </c>
      <c r="I100" s="14">
        <v>31159</v>
      </c>
      <c r="J100" s="13">
        <v>12</v>
      </c>
      <c r="K100" s="15">
        <v>10000</v>
      </c>
      <c r="L100" s="12" t="s">
        <v>205</v>
      </c>
      <c r="M100" s="10">
        <v>380</v>
      </c>
      <c r="N100" s="17"/>
      <c r="O100" s="16"/>
      <c r="P100" s="17"/>
      <c r="Q100" s="16">
        <v>10000</v>
      </c>
      <c r="R100" s="18">
        <f t="shared" si="41"/>
        <v>0</v>
      </c>
      <c r="S100" s="18"/>
      <c r="T100" s="1" t="str">
        <f t="shared" si="42"/>
        <v>पूंजीगत</v>
      </c>
      <c r="U100" s="1" t="str">
        <f t="shared" ref="U100" si="44">IF(N100+O100+P100+Q100&lt;&gt;0,"संशोधन रहेको","नरहेको")</f>
        <v>संशोधन रहेको</v>
      </c>
    </row>
    <row r="101" spans="1:21" ht="31" x14ac:dyDescent="0.35">
      <c r="A101" s="10">
        <v>96</v>
      </c>
      <c r="B101" s="11" t="s">
        <v>50</v>
      </c>
      <c r="C101" s="12" t="s">
        <v>28</v>
      </c>
      <c r="D101" s="12" t="s">
        <v>168</v>
      </c>
      <c r="E101" s="12" t="s">
        <v>168</v>
      </c>
      <c r="F101" s="13" t="s">
        <v>0</v>
      </c>
      <c r="G101" s="13" t="s">
        <v>38</v>
      </c>
      <c r="H101" s="11" t="s">
        <v>192</v>
      </c>
      <c r="I101" s="14">
        <v>31159</v>
      </c>
      <c r="J101" s="13">
        <v>12</v>
      </c>
      <c r="K101" s="15"/>
      <c r="L101" s="12"/>
      <c r="M101" s="10" t="s">
        <v>412</v>
      </c>
      <c r="N101" s="17"/>
      <c r="O101" s="16"/>
      <c r="P101" s="16">
        <v>10000</v>
      </c>
      <c r="Q101" s="17"/>
      <c r="R101" s="18">
        <f t="shared" si="41"/>
        <v>10000</v>
      </c>
      <c r="S101" s="12" t="s">
        <v>508</v>
      </c>
      <c r="T101" s="1" t="str">
        <f t="shared" si="42"/>
        <v>पूंजीगत</v>
      </c>
      <c r="U101" s="1" t="str">
        <f t="shared" si="30"/>
        <v>संशोधन रहेको</v>
      </c>
    </row>
    <row r="102" spans="1:21" ht="31" x14ac:dyDescent="0.35">
      <c r="A102" s="10">
        <v>97</v>
      </c>
      <c r="B102" s="11" t="s">
        <v>50</v>
      </c>
      <c r="C102" s="12" t="s">
        <v>28</v>
      </c>
      <c r="D102" s="12" t="s">
        <v>168</v>
      </c>
      <c r="E102" s="12" t="s">
        <v>168</v>
      </c>
      <c r="F102" s="13" t="s">
        <v>0</v>
      </c>
      <c r="G102" s="13" t="s">
        <v>38</v>
      </c>
      <c r="H102" s="11" t="s">
        <v>193</v>
      </c>
      <c r="I102" s="14">
        <v>31159</v>
      </c>
      <c r="J102" s="13">
        <v>12</v>
      </c>
      <c r="K102" s="15">
        <v>5000</v>
      </c>
      <c r="L102" s="12" t="s">
        <v>206</v>
      </c>
      <c r="M102" s="10">
        <v>381</v>
      </c>
      <c r="N102" s="17"/>
      <c r="O102" s="16"/>
      <c r="P102" s="17"/>
      <c r="Q102" s="16">
        <v>5000</v>
      </c>
      <c r="R102" s="18">
        <f t="shared" si="41"/>
        <v>0</v>
      </c>
      <c r="S102" s="18"/>
      <c r="T102" s="1" t="str">
        <f t="shared" si="42"/>
        <v>पूंजीगत</v>
      </c>
      <c r="U102" s="1" t="str">
        <f t="shared" si="30"/>
        <v>संशोधन रहेको</v>
      </c>
    </row>
    <row r="103" spans="1:21" ht="31" x14ac:dyDescent="0.35">
      <c r="A103" s="10">
        <v>98</v>
      </c>
      <c r="B103" s="11" t="s">
        <v>50</v>
      </c>
      <c r="C103" s="12" t="s">
        <v>28</v>
      </c>
      <c r="D103" s="12" t="s">
        <v>168</v>
      </c>
      <c r="E103" s="12" t="s">
        <v>168</v>
      </c>
      <c r="F103" s="13" t="s">
        <v>0</v>
      </c>
      <c r="G103" s="13" t="s">
        <v>38</v>
      </c>
      <c r="H103" s="11" t="s">
        <v>509</v>
      </c>
      <c r="I103" s="14">
        <v>31159</v>
      </c>
      <c r="J103" s="13">
        <v>12</v>
      </c>
      <c r="K103" s="15"/>
      <c r="L103" s="12"/>
      <c r="M103" s="10" t="s">
        <v>412</v>
      </c>
      <c r="N103" s="17"/>
      <c r="O103" s="16"/>
      <c r="P103" s="16">
        <v>5000</v>
      </c>
      <c r="Q103" s="17"/>
      <c r="R103" s="18">
        <f t="shared" si="41"/>
        <v>5000</v>
      </c>
      <c r="S103" s="18"/>
      <c r="T103" s="1" t="str">
        <f t="shared" si="42"/>
        <v>पूंजीगत</v>
      </c>
      <c r="U103" s="1" t="str">
        <f t="shared" ref="U103" si="45">IF(N103+O103+P103+Q103&lt;&gt;0,"संशोधन रहेको","नरहेको")</f>
        <v>संशोधन रहेको</v>
      </c>
    </row>
    <row r="104" spans="1:21" ht="93" x14ac:dyDescent="0.35">
      <c r="A104" s="10">
        <v>99</v>
      </c>
      <c r="B104" s="11" t="s">
        <v>50</v>
      </c>
      <c r="C104" s="12" t="s">
        <v>7</v>
      </c>
      <c r="D104" s="12" t="s">
        <v>283</v>
      </c>
      <c r="E104" s="12" t="s">
        <v>286</v>
      </c>
      <c r="F104" s="13" t="s">
        <v>0</v>
      </c>
      <c r="G104" s="13" t="s">
        <v>38</v>
      </c>
      <c r="H104" s="11" t="s">
        <v>207</v>
      </c>
      <c r="I104" s="14">
        <v>22522</v>
      </c>
      <c r="J104" s="13"/>
      <c r="K104" s="15">
        <v>1000</v>
      </c>
      <c r="L104" s="12"/>
      <c r="M104" s="10">
        <v>385</v>
      </c>
      <c r="N104" s="22"/>
      <c r="O104" s="18">
        <v>500</v>
      </c>
      <c r="P104" s="22"/>
      <c r="Q104" s="22"/>
      <c r="R104" s="18">
        <f t="shared" si="41"/>
        <v>500</v>
      </c>
      <c r="S104" s="18"/>
      <c r="T104" s="1" t="str">
        <f t="shared" si="42"/>
        <v>चालू</v>
      </c>
      <c r="U104" s="1" t="str">
        <f t="shared" ref="U104" si="46">IF(N104+O104+P104+Q104&lt;&gt;0,"संशोधन रहेको","नरहेको")</f>
        <v>संशोधन रहेको</v>
      </c>
    </row>
    <row r="105" spans="1:21" ht="93" x14ac:dyDescent="0.35">
      <c r="A105" s="10">
        <v>100</v>
      </c>
      <c r="B105" s="11" t="s">
        <v>50</v>
      </c>
      <c r="C105" s="12" t="s">
        <v>7</v>
      </c>
      <c r="D105" s="12" t="s">
        <v>283</v>
      </c>
      <c r="E105" s="12" t="s">
        <v>286</v>
      </c>
      <c r="F105" s="13" t="s">
        <v>0</v>
      </c>
      <c r="G105" s="13" t="s">
        <v>38</v>
      </c>
      <c r="H105" s="11" t="s">
        <v>542</v>
      </c>
      <c r="I105" s="14">
        <v>22522</v>
      </c>
      <c r="J105" s="10">
        <v>23</v>
      </c>
      <c r="K105" s="15"/>
      <c r="L105" s="12"/>
      <c r="M105" s="10" t="s">
        <v>412</v>
      </c>
      <c r="N105" s="16">
        <v>2000</v>
      </c>
      <c r="O105" s="16"/>
      <c r="P105" s="17"/>
      <c r="Q105" s="17"/>
      <c r="R105" s="18">
        <f t="shared" si="41"/>
        <v>2000</v>
      </c>
      <c r="S105" s="18"/>
      <c r="T105" s="1" t="str">
        <f t="shared" si="42"/>
        <v>चालू</v>
      </c>
      <c r="U105" s="1" t="str">
        <f t="shared" ref="U105:U122" si="47">IF(N105+O105+P105+Q105&lt;&gt;0,"संशोधन रहेको","नरहेको")</f>
        <v>संशोधन रहेको</v>
      </c>
    </row>
    <row r="106" spans="1:21" ht="31" x14ac:dyDescent="0.35">
      <c r="A106" s="10">
        <v>101</v>
      </c>
      <c r="B106" s="11" t="s">
        <v>50</v>
      </c>
      <c r="C106" s="12" t="s">
        <v>28</v>
      </c>
      <c r="D106" s="12" t="s">
        <v>168</v>
      </c>
      <c r="E106" s="12" t="s">
        <v>168</v>
      </c>
      <c r="F106" s="13" t="s">
        <v>0</v>
      </c>
      <c r="G106" s="13" t="s">
        <v>38</v>
      </c>
      <c r="H106" s="11" t="s">
        <v>134</v>
      </c>
      <c r="I106" s="14">
        <v>31159</v>
      </c>
      <c r="J106" s="10">
        <v>30</v>
      </c>
      <c r="K106" s="15">
        <v>5000</v>
      </c>
      <c r="L106" s="12"/>
      <c r="M106" s="10">
        <v>387</v>
      </c>
      <c r="N106" s="17"/>
      <c r="O106" s="16"/>
      <c r="P106" s="17"/>
      <c r="Q106" s="16">
        <v>5000</v>
      </c>
      <c r="R106" s="18">
        <f t="shared" si="41"/>
        <v>0</v>
      </c>
      <c r="S106" s="18"/>
      <c r="T106" s="1" t="str">
        <f t="shared" si="42"/>
        <v>पूंजीगत</v>
      </c>
      <c r="U106" s="1" t="str">
        <f t="shared" si="47"/>
        <v>संशोधन रहेको</v>
      </c>
    </row>
    <row r="107" spans="1:21" ht="31" x14ac:dyDescent="0.35">
      <c r="A107" s="10">
        <v>102</v>
      </c>
      <c r="B107" s="11" t="s">
        <v>50</v>
      </c>
      <c r="C107" s="12" t="s">
        <v>28</v>
      </c>
      <c r="D107" s="12" t="s">
        <v>168</v>
      </c>
      <c r="E107" s="12" t="s">
        <v>168</v>
      </c>
      <c r="F107" s="13" t="s">
        <v>0</v>
      </c>
      <c r="G107" s="13" t="s">
        <v>38</v>
      </c>
      <c r="H107" s="11" t="s">
        <v>688</v>
      </c>
      <c r="I107" s="14">
        <v>31159</v>
      </c>
      <c r="J107" s="10">
        <v>32</v>
      </c>
      <c r="K107" s="15">
        <v>5000</v>
      </c>
      <c r="L107" s="12"/>
      <c r="M107" s="10">
        <v>388</v>
      </c>
      <c r="N107" s="17"/>
      <c r="O107" s="16"/>
      <c r="P107" s="17"/>
      <c r="Q107" s="16"/>
      <c r="R107" s="18">
        <f t="shared" si="41"/>
        <v>5000</v>
      </c>
      <c r="S107" s="18" t="s">
        <v>689</v>
      </c>
      <c r="T107" s="1" t="str">
        <f t="shared" si="42"/>
        <v>पूंजीगत</v>
      </c>
      <c r="U107" s="1" t="str">
        <f t="shared" si="47"/>
        <v>नरहेको</v>
      </c>
    </row>
    <row r="108" spans="1:21" ht="31" x14ac:dyDescent="0.35">
      <c r="A108" s="10">
        <v>103</v>
      </c>
      <c r="B108" s="11" t="s">
        <v>50</v>
      </c>
      <c r="C108" s="12" t="s">
        <v>28</v>
      </c>
      <c r="D108" s="12" t="s">
        <v>168</v>
      </c>
      <c r="E108" s="12" t="s">
        <v>168</v>
      </c>
      <c r="F108" s="13" t="s">
        <v>0</v>
      </c>
      <c r="G108" s="13" t="s">
        <v>38</v>
      </c>
      <c r="H108" s="11" t="s">
        <v>198</v>
      </c>
      <c r="I108" s="14">
        <v>31159</v>
      </c>
      <c r="J108" s="13"/>
      <c r="K108" s="15">
        <v>3000</v>
      </c>
      <c r="L108" s="12"/>
      <c r="M108" s="10">
        <v>389</v>
      </c>
      <c r="N108" s="17"/>
      <c r="O108" s="16"/>
      <c r="P108" s="17"/>
      <c r="Q108" s="16">
        <v>3000</v>
      </c>
      <c r="R108" s="18">
        <f t="shared" si="41"/>
        <v>0</v>
      </c>
      <c r="S108" s="18"/>
      <c r="T108" s="1" t="str">
        <f t="shared" si="42"/>
        <v>पूंजीगत</v>
      </c>
      <c r="U108" s="1" t="str">
        <f t="shared" si="47"/>
        <v>संशोधन रहेको</v>
      </c>
    </row>
    <row r="109" spans="1:21" ht="31" x14ac:dyDescent="0.35">
      <c r="A109" s="10">
        <v>104</v>
      </c>
      <c r="B109" s="11" t="s">
        <v>50</v>
      </c>
      <c r="C109" s="12" t="s">
        <v>28</v>
      </c>
      <c r="D109" s="12" t="s">
        <v>168</v>
      </c>
      <c r="E109" s="12" t="s">
        <v>168</v>
      </c>
      <c r="F109" s="13" t="s">
        <v>0</v>
      </c>
      <c r="G109" s="13" t="s">
        <v>38</v>
      </c>
      <c r="H109" s="11" t="s">
        <v>543</v>
      </c>
      <c r="I109" s="14">
        <v>31159</v>
      </c>
      <c r="J109" s="13"/>
      <c r="K109" s="15"/>
      <c r="L109" s="12"/>
      <c r="M109" s="10" t="s">
        <v>412</v>
      </c>
      <c r="N109" s="17"/>
      <c r="O109" s="16"/>
      <c r="P109" s="16">
        <v>10000</v>
      </c>
      <c r="Q109" s="16"/>
      <c r="R109" s="18">
        <f t="shared" si="41"/>
        <v>10000</v>
      </c>
      <c r="S109" s="18"/>
      <c r="T109" s="1" t="str">
        <f t="shared" si="42"/>
        <v>पूंजीगत</v>
      </c>
      <c r="U109" s="1" t="str">
        <f t="shared" ref="U109" si="48">IF(N109+O109+P109+Q109&lt;&gt;0,"संशोधन रहेको","नरहेको")</f>
        <v>संशोधन रहेको</v>
      </c>
    </row>
    <row r="110" spans="1:21" ht="31" x14ac:dyDescent="0.35">
      <c r="A110" s="10">
        <v>105</v>
      </c>
      <c r="B110" s="11" t="s">
        <v>50</v>
      </c>
      <c r="C110" s="12" t="s">
        <v>28</v>
      </c>
      <c r="D110" s="12" t="s">
        <v>168</v>
      </c>
      <c r="E110" s="12" t="s">
        <v>168</v>
      </c>
      <c r="F110" s="13" t="s">
        <v>0</v>
      </c>
      <c r="G110" s="13" t="s">
        <v>38</v>
      </c>
      <c r="H110" s="11" t="s">
        <v>350</v>
      </c>
      <c r="I110" s="10">
        <v>31159</v>
      </c>
      <c r="J110" s="13"/>
      <c r="K110" s="15">
        <v>50000</v>
      </c>
      <c r="L110" s="12"/>
      <c r="M110" s="10">
        <v>392</v>
      </c>
      <c r="N110" s="17"/>
      <c r="O110" s="16"/>
      <c r="P110" s="17"/>
      <c r="Q110" s="16">
        <v>20000</v>
      </c>
      <c r="R110" s="18">
        <f t="shared" si="41"/>
        <v>30000</v>
      </c>
      <c r="S110" s="18"/>
      <c r="T110" s="1" t="str">
        <f t="shared" si="42"/>
        <v>पूंजीगत</v>
      </c>
      <c r="U110" s="1" t="str">
        <f t="shared" si="47"/>
        <v>संशोधन रहेको</v>
      </c>
    </row>
    <row r="111" spans="1:21" s="30" customFormat="1" ht="62" x14ac:dyDescent="0.35">
      <c r="A111" s="10">
        <v>106</v>
      </c>
      <c r="B111" s="11" t="s">
        <v>50</v>
      </c>
      <c r="C111" s="12" t="s">
        <v>7</v>
      </c>
      <c r="D111" s="12" t="s">
        <v>283</v>
      </c>
      <c r="E111" s="12" t="s">
        <v>284</v>
      </c>
      <c r="F111" s="13" t="s">
        <v>0</v>
      </c>
      <c r="G111" s="13" t="s">
        <v>38</v>
      </c>
      <c r="H111" s="22" t="s">
        <v>189</v>
      </c>
      <c r="I111" s="28">
        <v>25315</v>
      </c>
      <c r="J111" s="29"/>
      <c r="K111" s="18">
        <v>5000</v>
      </c>
      <c r="L111" s="29"/>
      <c r="M111" s="10">
        <v>396</v>
      </c>
      <c r="N111" s="17"/>
      <c r="O111" s="16">
        <v>5000</v>
      </c>
      <c r="P111" s="17"/>
      <c r="Q111" s="17"/>
      <c r="R111" s="18">
        <f t="shared" si="41"/>
        <v>0</v>
      </c>
      <c r="S111" s="18"/>
      <c r="T111" s="1" t="str">
        <f t="shared" si="42"/>
        <v>चालू</v>
      </c>
      <c r="U111" s="1" t="str">
        <f t="shared" si="47"/>
        <v>संशोधन रहेको</v>
      </c>
    </row>
    <row r="112" spans="1:21" s="30" customFormat="1" ht="62" x14ac:dyDescent="0.35">
      <c r="A112" s="10">
        <v>107</v>
      </c>
      <c r="B112" s="11" t="s">
        <v>50</v>
      </c>
      <c r="C112" s="12" t="s">
        <v>7</v>
      </c>
      <c r="D112" s="12" t="s">
        <v>283</v>
      </c>
      <c r="E112" s="12" t="s">
        <v>284</v>
      </c>
      <c r="F112" s="13" t="s">
        <v>0</v>
      </c>
      <c r="G112" s="13" t="s">
        <v>38</v>
      </c>
      <c r="H112" s="22" t="s">
        <v>544</v>
      </c>
      <c r="I112" s="28">
        <v>25315</v>
      </c>
      <c r="J112" s="29"/>
      <c r="K112" s="18"/>
      <c r="L112" s="29"/>
      <c r="M112" s="10" t="s">
        <v>412</v>
      </c>
      <c r="N112" s="16">
        <v>5000</v>
      </c>
      <c r="O112" s="16"/>
      <c r="P112" s="17"/>
      <c r="Q112" s="17"/>
      <c r="R112" s="18">
        <f t="shared" si="41"/>
        <v>5000</v>
      </c>
      <c r="S112" s="18"/>
      <c r="T112" s="1" t="str">
        <f t="shared" si="42"/>
        <v>चालू</v>
      </c>
      <c r="U112" s="1" t="str">
        <f t="shared" ref="U112" si="49">IF(N112+O112+P112+Q112&lt;&gt;0,"संशोधन रहेको","नरहेको")</f>
        <v>संशोधन रहेको</v>
      </c>
    </row>
    <row r="113" spans="1:21" s="30" customFormat="1" ht="62" x14ac:dyDescent="0.35">
      <c r="A113" s="10">
        <v>108</v>
      </c>
      <c r="B113" s="11" t="s">
        <v>50</v>
      </c>
      <c r="C113" s="12" t="s">
        <v>7</v>
      </c>
      <c r="D113" s="12" t="s">
        <v>283</v>
      </c>
      <c r="E113" s="12" t="s">
        <v>284</v>
      </c>
      <c r="F113" s="13" t="s">
        <v>0</v>
      </c>
      <c r="G113" s="13" t="s">
        <v>38</v>
      </c>
      <c r="H113" s="22" t="s">
        <v>614</v>
      </c>
      <c r="I113" s="28">
        <v>25315</v>
      </c>
      <c r="J113" s="29"/>
      <c r="K113" s="18"/>
      <c r="L113" s="29"/>
      <c r="M113" s="10" t="s">
        <v>412</v>
      </c>
      <c r="N113" s="16">
        <v>500</v>
      </c>
      <c r="O113" s="16"/>
      <c r="P113" s="17"/>
      <c r="Q113" s="17"/>
      <c r="R113" s="18">
        <f t="shared" si="41"/>
        <v>500</v>
      </c>
      <c r="S113" s="18"/>
      <c r="T113" s="1" t="str">
        <f t="shared" si="42"/>
        <v>चालू</v>
      </c>
      <c r="U113" s="1" t="str">
        <f t="shared" si="47"/>
        <v>संशोधन रहेको</v>
      </c>
    </row>
    <row r="114" spans="1:21" s="30" customFormat="1" ht="46.5" x14ac:dyDescent="0.35">
      <c r="A114" s="10">
        <v>109</v>
      </c>
      <c r="B114" s="11" t="s">
        <v>58</v>
      </c>
      <c r="C114" s="12" t="s">
        <v>28</v>
      </c>
      <c r="D114" s="12" t="s">
        <v>168</v>
      </c>
      <c r="E114" s="12" t="s">
        <v>168</v>
      </c>
      <c r="F114" s="13" t="s">
        <v>0</v>
      </c>
      <c r="G114" s="13" t="s">
        <v>38</v>
      </c>
      <c r="H114" s="22" t="s">
        <v>80</v>
      </c>
      <c r="I114" s="14">
        <v>31159</v>
      </c>
      <c r="J114" s="19"/>
      <c r="K114" s="18">
        <v>204768</v>
      </c>
      <c r="L114" s="20" t="s">
        <v>40</v>
      </c>
      <c r="M114" s="10">
        <v>401</v>
      </c>
      <c r="N114" s="17"/>
      <c r="O114" s="16"/>
      <c r="P114" s="16"/>
      <c r="Q114" s="16">
        <v>25753</v>
      </c>
      <c r="R114" s="18">
        <f t="shared" si="41"/>
        <v>179015</v>
      </c>
      <c r="S114" s="18"/>
      <c r="T114" s="1" t="str">
        <f t="shared" si="42"/>
        <v>पूंजीगत</v>
      </c>
      <c r="U114" s="1" t="str">
        <f t="shared" si="47"/>
        <v>संशोधन रहेको</v>
      </c>
    </row>
    <row r="115" spans="1:21" ht="62" x14ac:dyDescent="0.35">
      <c r="A115" s="10">
        <v>110</v>
      </c>
      <c r="B115" s="11" t="s">
        <v>21</v>
      </c>
      <c r="C115" s="12" t="s">
        <v>26</v>
      </c>
      <c r="D115" s="12" t="s">
        <v>21</v>
      </c>
      <c r="E115" s="12" t="s">
        <v>287</v>
      </c>
      <c r="F115" s="13" t="s">
        <v>0</v>
      </c>
      <c r="G115" s="13" t="s">
        <v>38</v>
      </c>
      <c r="H115" s="21" t="s">
        <v>379</v>
      </c>
      <c r="I115" s="14">
        <v>22522</v>
      </c>
      <c r="J115" s="13"/>
      <c r="K115" s="15">
        <v>600</v>
      </c>
      <c r="L115" s="12"/>
      <c r="M115" s="10">
        <v>408</v>
      </c>
      <c r="N115" s="16">
        <v>400</v>
      </c>
      <c r="O115" s="16"/>
      <c r="P115" s="17"/>
      <c r="Q115" s="17"/>
      <c r="R115" s="18">
        <f t="shared" si="41"/>
        <v>1000</v>
      </c>
      <c r="S115" s="18"/>
      <c r="T115" s="1" t="str">
        <f t="shared" si="42"/>
        <v>चालू</v>
      </c>
      <c r="U115" s="1" t="str">
        <f t="shared" si="47"/>
        <v>संशोधन रहेको</v>
      </c>
    </row>
    <row r="116" spans="1:21" ht="46.5" x14ac:dyDescent="0.35">
      <c r="A116" s="10">
        <v>111</v>
      </c>
      <c r="B116" s="11" t="s">
        <v>21</v>
      </c>
      <c r="C116" s="12" t="s">
        <v>26</v>
      </c>
      <c r="D116" s="12" t="s">
        <v>21</v>
      </c>
      <c r="E116" s="12" t="s">
        <v>33</v>
      </c>
      <c r="F116" s="13" t="s">
        <v>0</v>
      </c>
      <c r="G116" s="13" t="s">
        <v>38</v>
      </c>
      <c r="H116" s="11" t="s">
        <v>108</v>
      </c>
      <c r="I116" s="14">
        <v>22411</v>
      </c>
      <c r="J116" s="13"/>
      <c r="K116" s="15">
        <v>5000</v>
      </c>
      <c r="L116" s="12"/>
      <c r="M116" s="10">
        <v>410</v>
      </c>
      <c r="N116" s="17"/>
      <c r="O116" s="16">
        <v>3000</v>
      </c>
      <c r="P116" s="17"/>
      <c r="Q116" s="17"/>
      <c r="R116" s="18">
        <f t="shared" si="41"/>
        <v>2000</v>
      </c>
      <c r="S116" s="18"/>
      <c r="T116" s="1" t="str">
        <f t="shared" si="42"/>
        <v>चालू</v>
      </c>
      <c r="U116" s="1" t="str">
        <f t="shared" si="47"/>
        <v>संशोधन रहेको</v>
      </c>
    </row>
    <row r="117" spans="1:21" ht="77.5" x14ac:dyDescent="0.35">
      <c r="A117" s="10">
        <v>112</v>
      </c>
      <c r="B117" s="11" t="s">
        <v>21</v>
      </c>
      <c r="C117" s="12" t="s">
        <v>26</v>
      </c>
      <c r="D117" s="12" t="s">
        <v>21</v>
      </c>
      <c r="E117" s="12" t="s">
        <v>288</v>
      </c>
      <c r="F117" s="13" t="s">
        <v>0</v>
      </c>
      <c r="G117" s="13" t="s">
        <v>38</v>
      </c>
      <c r="H117" s="11" t="s">
        <v>270</v>
      </c>
      <c r="I117" s="14">
        <v>22522</v>
      </c>
      <c r="J117" s="13"/>
      <c r="K117" s="15">
        <v>10000</v>
      </c>
      <c r="L117" s="12"/>
      <c r="M117" s="10">
        <v>411</v>
      </c>
      <c r="N117" s="17"/>
      <c r="O117" s="16">
        <v>5000</v>
      </c>
      <c r="P117" s="17"/>
      <c r="Q117" s="17"/>
      <c r="R117" s="18">
        <f t="shared" si="41"/>
        <v>5000</v>
      </c>
      <c r="S117" s="18"/>
      <c r="T117" s="1" t="str">
        <f t="shared" si="42"/>
        <v>चालू</v>
      </c>
      <c r="U117" s="1" t="str">
        <f t="shared" si="47"/>
        <v>संशोधन रहेको</v>
      </c>
    </row>
    <row r="118" spans="1:21" ht="77.5" x14ac:dyDescent="0.35">
      <c r="A118" s="10">
        <v>113</v>
      </c>
      <c r="B118" s="11" t="s">
        <v>21</v>
      </c>
      <c r="C118" s="12" t="s">
        <v>26</v>
      </c>
      <c r="D118" s="12" t="s">
        <v>21</v>
      </c>
      <c r="E118" s="12" t="s">
        <v>289</v>
      </c>
      <c r="F118" s="13" t="s">
        <v>0</v>
      </c>
      <c r="G118" s="13" t="s">
        <v>38</v>
      </c>
      <c r="H118" s="11" t="s">
        <v>271</v>
      </c>
      <c r="I118" s="14">
        <v>22512</v>
      </c>
      <c r="J118" s="13"/>
      <c r="K118" s="15">
        <v>1000</v>
      </c>
      <c r="L118" s="12"/>
      <c r="M118" s="10">
        <v>412</v>
      </c>
      <c r="N118" s="16">
        <v>4000</v>
      </c>
      <c r="O118" s="16"/>
      <c r="P118" s="17"/>
      <c r="Q118" s="17"/>
      <c r="R118" s="18">
        <f t="shared" si="41"/>
        <v>5000</v>
      </c>
      <c r="S118" s="18"/>
      <c r="T118" s="1" t="str">
        <f t="shared" si="42"/>
        <v>चालू</v>
      </c>
      <c r="U118" s="1" t="str">
        <f t="shared" si="47"/>
        <v>संशोधन रहेको</v>
      </c>
    </row>
    <row r="119" spans="1:21" ht="62" x14ac:dyDescent="0.35">
      <c r="A119" s="10">
        <v>114</v>
      </c>
      <c r="B119" s="11" t="s">
        <v>21</v>
      </c>
      <c r="C119" s="12" t="s">
        <v>26</v>
      </c>
      <c r="D119" s="12" t="s">
        <v>21</v>
      </c>
      <c r="E119" s="12" t="s">
        <v>290</v>
      </c>
      <c r="F119" s="13" t="s">
        <v>0</v>
      </c>
      <c r="G119" s="13" t="s">
        <v>38</v>
      </c>
      <c r="H119" s="11" t="s">
        <v>417</v>
      </c>
      <c r="I119" s="14">
        <v>22411</v>
      </c>
      <c r="J119" s="13"/>
      <c r="K119" s="15"/>
      <c r="L119" s="12"/>
      <c r="M119" s="10" t="s">
        <v>412</v>
      </c>
      <c r="N119" s="16">
        <v>3000</v>
      </c>
      <c r="O119" s="16"/>
      <c r="P119" s="17"/>
      <c r="Q119" s="17"/>
      <c r="R119" s="18">
        <f t="shared" ref="R119:R132" si="50">K119+N119+P119-O119-Q119</f>
        <v>3000</v>
      </c>
      <c r="S119" s="18"/>
      <c r="T119" s="1" t="str">
        <f t="shared" ref="T119:T132" si="51">IF(I119&lt;20000,"NOT OK",IF(I119&lt;30000,"चालू",IF(I119&lt;40000,"पूंजीगत","NOT OK")))</f>
        <v>चालू</v>
      </c>
      <c r="U119" s="1" t="str">
        <f t="shared" si="47"/>
        <v>संशोधन रहेको</v>
      </c>
    </row>
    <row r="120" spans="1:21" ht="62" x14ac:dyDescent="0.35">
      <c r="A120" s="10">
        <v>115</v>
      </c>
      <c r="B120" s="11" t="s">
        <v>655</v>
      </c>
      <c r="C120" s="12" t="s">
        <v>87</v>
      </c>
      <c r="D120" s="12" t="s">
        <v>25</v>
      </c>
      <c r="E120" s="12" t="s">
        <v>25</v>
      </c>
      <c r="F120" s="13" t="s">
        <v>0</v>
      </c>
      <c r="G120" s="13" t="s">
        <v>38</v>
      </c>
      <c r="H120" s="11" t="s">
        <v>656</v>
      </c>
      <c r="I120" s="14">
        <v>22522</v>
      </c>
      <c r="J120" s="13"/>
      <c r="K120" s="15">
        <v>8500</v>
      </c>
      <c r="L120" s="12"/>
      <c r="M120" s="10">
        <v>430</v>
      </c>
      <c r="N120" s="16"/>
      <c r="O120" s="16">
        <v>4500</v>
      </c>
      <c r="P120" s="17"/>
      <c r="Q120" s="17"/>
      <c r="R120" s="18">
        <f t="shared" si="50"/>
        <v>4000</v>
      </c>
      <c r="S120" s="18"/>
      <c r="T120" s="1" t="str">
        <f t="shared" si="51"/>
        <v>चालू</v>
      </c>
      <c r="U120" s="1" t="str">
        <f t="shared" si="47"/>
        <v>संशोधन रहेको</v>
      </c>
    </row>
    <row r="121" spans="1:21" ht="62" x14ac:dyDescent="0.35">
      <c r="A121" s="10">
        <v>116</v>
      </c>
      <c r="B121" s="11" t="s">
        <v>655</v>
      </c>
      <c r="C121" s="12" t="s">
        <v>87</v>
      </c>
      <c r="D121" s="12" t="s">
        <v>25</v>
      </c>
      <c r="E121" s="12" t="s">
        <v>25</v>
      </c>
      <c r="F121" s="13" t="s">
        <v>0</v>
      </c>
      <c r="G121" s="13" t="s">
        <v>38</v>
      </c>
      <c r="H121" s="11" t="s">
        <v>659</v>
      </c>
      <c r="I121" s="14">
        <v>22419</v>
      </c>
      <c r="J121" s="13"/>
      <c r="K121" s="15">
        <v>2000</v>
      </c>
      <c r="L121" s="12"/>
      <c r="M121" s="10">
        <v>431</v>
      </c>
      <c r="N121" s="16">
        <v>2000</v>
      </c>
      <c r="O121" s="16"/>
      <c r="P121" s="17"/>
      <c r="Q121" s="17"/>
      <c r="R121" s="18">
        <f t="shared" si="50"/>
        <v>4000</v>
      </c>
      <c r="S121" s="18"/>
      <c r="T121" s="1" t="str">
        <f t="shared" si="51"/>
        <v>चालू</v>
      </c>
      <c r="U121" s="1" t="str">
        <f t="shared" si="47"/>
        <v>संशोधन रहेको</v>
      </c>
    </row>
    <row r="122" spans="1:21" ht="62" x14ac:dyDescent="0.35">
      <c r="A122" s="10">
        <v>117</v>
      </c>
      <c r="B122" s="11" t="s">
        <v>655</v>
      </c>
      <c r="C122" s="12" t="s">
        <v>87</v>
      </c>
      <c r="D122" s="12" t="s">
        <v>25</v>
      </c>
      <c r="E122" s="12" t="s">
        <v>25</v>
      </c>
      <c r="F122" s="13" t="s">
        <v>0</v>
      </c>
      <c r="G122" s="13" t="s">
        <v>38</v>
      </c>
      <c r="H122" s="11" t="s">
        <v>660</v>
      </c>
      <c r="I122" s="14">
        <v>22413</v>
      </c>
      <c r="J122" s="13"/>
      <c r="K122" s="15">
        <v>10000</v>
      </c>
      <c r="L122" s="12"/>
      <c r="M122" s="10">
        <v>437</v>
      </c>
      <c r="N122" s="16">
        <v>12000</v>
      </c>
      <c r="O122" s="16"/>
      <c r="P122" s="17"/>
      <c r="Q122" s="17"/>
      <c r="R122" s="18">
        <f t="shared" si="50"/>
        <v>22000</v>
      </c>
      <c r="S122" s="18"/>
      <c r="T122" s="1" t="str">
        <f t="shared" si="51"/>
        <v>चालू</v>
      </c>
      <c r="U122" s="1" t="str">
        <f t="shared" si="47"/>
        <v>संशोधन रहेको</v>
      </c>
    </row>
    <row r="123" spans="1:21" ht="62" x14ac:dyDescent="0.35">
      <c r="A123" s="10">
        <v>118</v>
      </c>
      <c r="B123" s="11" t="s">
        <v>8</v>
      </c>
      <c r="C123" s="12" t="s">
        <v>87</v>
      </c>
      <c r="D123" s="12" t="s">
        <v>25</v>
      </c>
      <c r="E123" s="12" t="s">
        <v>25</v>
      </c>
      <c r="F123" s="13" t="s">
        <v>0</v>
      </c>
      <c r="G123" s="13" t="s">
        <v>38</v>
      </c>
      <c r="H123" s="11" t="s">
        <v>549</v>
      </c>
      <c r="I123" s="24">
        <v>22411</v>
      </c>
      <c r="J123" s="25"/>
      <c r="K123" s="26"/>
      <c r="L123" s="27"/>
      <c r="M123" s="24" t="s">
        <v>412</v>
      </c>
      <c r="N123" s="31">
        <v>500</v>
      </c>
      <c r="O123" s="31"/>
      <c r="P123" s="32"/>
      <c r="Q123" s="32"/>
      <c r="R123" s="18">
        <f t="shared" si="50"/>
        <v>500</v>
      </c>
      <c r="S123" s="18"/>
      <c r="T123" s="1" t="str">
        <f t="shared" si="51"/>
        <v>चालू</v>
      </c>
      <c r="U123" s="1" t="str">
        <f t="shared" ref="U123:U127" si="52">IF(N123+O123+P123+Q123&lt;&gt;0,"संशोधन रहेको","नरहेको")</f>
        <v>संशोधन रहेको</v>
      </c>
    </row>
    <row r="124" spans="1:21" ht="62" x14ac:dyDescent="0.35">
      <c r="A124" s="10">
        <v>119</v>
      </c>
      <c r="B124" s="11" t="s">
        <v>8</v>
      </c>
      <c r="C124" s="12" t="s">
        <v>87</v>
      </c>
      <c r="D124" s="12" t="s">
        <v>25</v>
      </c>
      <c r="E124" s="12" t="s">
        <v>25</v>
      </c>
      <c r="F124" s="13" t="s">
        <v>0</v>
      </c>
      <c r="G124" s="13" t="s">
        <v>38</v>
      </c>
      <c r="H124" s="23" t="s">
        <v>550</v>
      </c>
      <c r="I124" s="24">
        <v>22511</v>
      </c>
      <c r="J124" s="25"/>
      <c r="K124" s="26"/>
      <c r="L124" s="27"/>
      <c r="M124" s="24" t="s">
        <v>412</v>
      </c>
      <c r="N124" s="31">
        <v>500</v>
      </c>
      <c r="O124" s="31"/>
      <c r="P124" s="32"/>
      <c r="Q124" s="32"/>
      <c r="R124" s="18">
        <f t="shared" si="50"/>
        <v>500</v>
      </c>
      <c r="S124" s="18"/>
      <c r="T124" s="1" t="str">
        <f t="shared" si="51"/>
        <v>चालू</v>
      </c>
      <c r="U124" s="1" t="str">
        <f t="shared" si="52"/>
        <v>संशोधन रहेको</v>
      </c>
    </row>
    <row r="125" spans="1:21" ht="62" x14ac:dyDescent="0.35">
      <c r="A125" s="10">
        <v>120</v>
      </c>
      <c r="B125" s="11" t="s">
        <v>8</v>
      </c>
      <c r="C125" s="12" t="s">
        <v>87</v>
      </c>
      <c r="D125" s="12" t="s">
        <v>25</v>
      </c>
      <c r="E125" s="12" t="s">
        <v>25</v>
      </c>
      <c r="F125" s="13" t="s">
        <v>0</v>
      </c>
      <c r="G125" s="13" t="s">
        <v>38</v>
      </c>
      <c r="H125" s="23" t="s">
        <v>551</v>
      </c>
      <c r="I125" s="24">
        <v>22511</v>
      </c>
      <c r="J125" s="25"/>
      <c r="K125" s="26"/>
      <c r="L125" s="27"/>
      <c r="M125" s="24" t="s">
        <v>412</v>
      </c>
      <c r="N125" s="31">
        <v>500</v>
      </c>
      <c r="O125" s="31"/>
      <c r="P125" s="32"/>
      <c r="Q125" s="32"/>
      <c r="R125" s="18">
        <f t="shared" si="50"/>
        <v>500</v>
      </c>
      <c r="S125" s="18"/>
      <c r="T125" s="1" t="str">
        <f t="shared" si="51"/>
        <v>चालू</v>
      </c>
      <c r="U125" s="1" t="str">
        <f t="shared" si="52"/>
        <v>संशोधन रहेको</v>
      </c>
    </row>
    <row r="126" spans="1:21" ht="62" x14ac:dyDescent="0.35">
      <c r="A126" s="10">
        <v>121</v>
      </c>
      <c r="B126" s="11" t="s">
        <v>8</v>
      </c>
      <c r="C126" s="12" t="s">
        <v>87</v>
      </c>
      <c r="D126" s="12" t="s">
        <v>25</v>
      </c>
      <c r="E126" s="12" t="s">
        <v>25</v>
      </c>
      <c r="F126" s="13" t="s">
        <v>0</v>
      </c>
      <c r="G126" s="13" t="s">
        <v>38</v>
      </c>
      <c r="H126" s="23" t="s">
        <v>552</v>
      </c>
      <c r="I126" s="24">
        <v>31113</v>
      </c>
      <c r="J126" s="25"/>
      <c r="K126" s="26"/>
      <c r="L126" s="27"/>
      <c r="M126" s="24" t="s">
        <v>412</v>
      </c>
      <c r="N126" s="31"/>
      <c r="O126" s="31"/>
      <c r="P126" s="31">
        <v>500</v>
      </c>
      <c r="Q126" s="32"/>
      <c r="R126" s="18">
        <f t="shared" si="50"/>
        <v>500</v>
      </c>
      <c r="S126" s="18"/>
      <c r="T126" s="1" t="str">
        <f t="shared" si="51"/>
        <v>पूंजीगत</v>
      </c>
      <c r="U126" s="1" t="str">
        <f t="shared" si="52"/>
        <v>संशोधन रहेको</v>
      </c>
    </row>
    <row r="127" spans="1:21" ht="62" x14ac:dyDescent="0.35">
      <c r="A127" s="10">
        <v>122</v>
      </c>
      <c r="B127" s="11" t="s">
        <v>8</v>
      </c>
      <c r="C127" s="12" t="s">
        <v>87</v>
      </c>
      <c r="D127" s="12" t="s">
        <v>25</v>
      </c>
      <c r="E127" s="12" t="s">
        <v>25</v>
      </c>
      <c r="F127" s="13" t="s">
        <v>0</v>
      </c>
      <c r="G127" s="13" t="s">
        <v>38</v>
      </c>
      <c r="H127" s="23" t="s">
        <v>553</v>
      </c>
      <c r="I127" s="24">
        <v>22512</v>
      </c>
      <c r="J127" s="25"/>
      <c r="K127" s="26"/>
      <c r="L127" s="27"/>
      <c r="M127" s="24" t="s">
        <v>412</v>
      </c>
      <c r="N127" s="31">
        <v>1000</v>
      </c>
      <c r="O127" s="31"/>
      <c r="P127" s="32"/>
      <c r="Q127" s="32"/>
      <c r="R127" s="18">
        <f t="shared" si="50"/>
        <v>1000</v>
      </c>
      <c r="S127" s="18"/>
      <c r="T127" s="1" t="str">
        <f t="shared" si="51"/>
        <v>चालू</v>
      </c>
      <c r="U127" s="1" t="str">
        <f t="shared" si="52"/>
        <v>संशोधन रहेको</v>
      </c>
    </row>
    <row r="128" spans="1:21" ht="62" x14ac:dyDescent="0.35">
      <c r="A128" s="10">
        <v>123</v>
      </c>
      <c r="B128" s="11" t="s">
        <v>8</v>
      </c>
      <c r="C128" s="12" t="s">
        <v>87</v>
      </c>
      <c r="D128" s="12" t="s">
        <v>25</v>
      </c>
      <c r="E128" s="12" t="s">
        <v>25</v>
      </c>
      <c r="F128" s="13" t="s">
        <v>0</v>
      </c>
      <c r="G128" s="13" t="s">
        <v>38</v>
      </c>
      <c r="H128" s="11" t="s">
        <v>554</v>
      </c>
      <c r="I128" s="10">
        <v>22313</v>
      </c>
      <c r="J128" s="13"/>
      <c r="K128" s="15"/>
      <c r="L128" s="12"/>
      <c r="M128" s="24" t="s">
        <v>412</v>
      </c>
      <c r="N128" s="16">
        <v>100</v>
      </c>
      <c r="O128" s="16"/>
      <c r="P128" s="17"/>
      <c r="Q128" s="17"/>
      <c r="R128" s="18">
        <f t="shared" si="50"/>
        <v>100</v>
      </c>
      <c r="S128" s="18"/>
      <c r="T128" s="1" t="str">
        <f t="shared" si="51"/>
        <v>चालू</v>
      </c>
      <c r="U128" s="1" t="str">
        <f t="shared" ref="U128:U138" si="53">IF(N128+O128+P128+Q128&lt;&gt;0,"संशोधन रहेको","नरहेको")</f>
        <v>संशोधन रहेको</v>
      </c>
    </row>
    <row r="129" spans="1:21" ht="31" x14ac:dyDescent="0.35">
      <c r="A129" s="10">
        <v>124</v>
      </c>
      <c r="B129" s="11" t="s">
        <v>7</v>
      </c>
      <c r="C129" s="12" t="s">
        <v>7</v>
      </c>
      <c r="D129" s="12" t="s">
        <v>109</v>
      </c>
      <c r="E129" s="12" t="s">
        <v>110</v>
      </c>
      <c r="F129" s="13" t="s">
        <v>0</v>
      </c>
      <c r="G129" s="13" t="s">
        <v>38</v>
      </c>
      <c r="H129" s="11" t="s">
        <v>306</v>
      </c>
      <c r="I129" s="14">
        <v>22522</v>
      </c>
      <c r="J129" s="13"/>
      <c r="K129" s="15">
        <v>2000</v>
      </c>
      <c r="L129" s="12"/>
      <c r="M129" s="10">
        <v>460</v>
      </c>
      <c r="N129" s="17"/>
      <c r="O129" s="16">
        <v>1000</v>
      </c>
      <c r="P129" s="17"/>
      <c r="Q129" s="17"/>
      <c r="R129" s="18">
        <f t="shared" si="50"/>
        <v>1000</v>
      </c>
      <c r="S129" s="18"/>
      <c r="T129" s="1" t="str">
        <f t="shared" si="51"/>
        <v>चालू</v>
      </c>
      <c r="U129" s="1" t="str">
        <f t="shared" si="53"/>
        <v>संशोधन रहेको</v>
      </c>
    </row>
    <row r="130" spans="1:21" ht="77.5" x14ac:dyDescent="0.35">
      <c r="A130" s="10">
        <v>125</v>
      </c>
      <c r="B130" s="11" t="s">
        <v>7</v>
      </c>
      <c r="C130" s="12" t="s">
        <v>7</v>
      </c>
      <c r="D130" s="12" t="s">
        <v>34</v>
      </c>
      <c r="E130" s="12" t="s">
        <v>34</v>
      </c>
      <c r="F130" s="13" t="s">
        <v>0</v>
      </c>
      <c r="G130" s="13" t="s">
        <v>38</v>
      </c>
      <c r="H130" s="11" t="s">
        <v>272</v>
      </c>
      <c r="I130" s="14">
        <v>22522</v>
      </c>
      <c r="J130" s="13"/>
      <c r="K130" s="15">
        <v>30000</v>
      </c>
      <c r="L130" s="12"/>
      <c r="M130" s="10">
        <v>462</v>
      </c>
      <c r="N130" s="17"/>
      <c r="O130" s="16">
        <v>5000</v>
      </c>
      <c r="P130" s="17"/>
      <c r="Q130" s="17"/>
      <c r="R130" s="18">
        <f t="shared" si="50"/>
        <v>25000</v>
      </c>
      <c r="S130" s="18"/>
      <c r="T130" s="1" t="str">
        <f t="shared" si="51"/>
        <v>चालू</v>
      </c>
      <c r="U130" s="1" t="str">
        <f t="shared" si="53"/>
        <v>संशोधन रहेको</v>
      </c>
    </row>
    <row r="131" spans="1:21" ht="93" x14ac:dyDescent="0.35">
      <c r="A131" s="10">
        <v>126</v>
      </c>
      <c r="B131" s="11" t="s">
        <v>7</v>
      </c>
      <c r="C131" s="12" t="s">
        <v>7</v>
      </c>
      <c r="D131" s="12" t="s">
        <v>385</v>
      </c>
      <c r="E131" s="12" t="s">
        <v>113</v>
      </c>
      <c r="F131" s="13" t="s">
        <v>0</v>
      </c>
      <c r="G131" s="13" t="s">
        <v>38</v>
      </c>
      <c r="H131" s="11" t="s">
        <v>240</v>
      </c>
      <c r="I131" s="14">
        <v>22522</v>
      </c>
      <c r="J131" s="13"/>
      <c r="K131" s="15">
        <v>3000</v>
      </c>
      <c r="L131" s="12"/>
      <c r="M131" s="10">
        <v>463</v>
      </c>
      <c r="N131" s="16">
        <v>2000</v>
      </c>
      <c r="O131" s="16"/>
      <c r="P131" s="17"/>
      <c r="Q131" s="17"/>
      <c r="R131" s="18">
        <f t="shared" si="50"/>
        <v>5000</v>
      </c>
      <c r="S131" s="18"/>
      <c r="T131" s="1" t="str">
        <f t="shared" si="51"/>
        <v>चालू</v>
      </c>
      <c r="U131" s="1" t="str">
        <f t="shared" si="53"/>
        <v>संशोधन रहेको</v>
      </c>
    </row>
    <row r="132" spans="1:21" ht="93" x14ac:dyDescent="0.35">
      <c r="A132" s="10">
        <v>127</v>
      </c>
      <c r="B132" s="11" t="s">
        <v>7</v>
      </c>
      <c r="C132" s="12" t="s">
        <v>7</v>
      </c>
      <c r="D132" s="12" t="s">
        <v>385</v>
      </c>
      <c r="E132" s="12" t="s">
        <v>113</v>
      </c>
      <c r="F132" s="13" t="s">
        <v>0</v>
      </c>
      <c r="G132" s="13" t="s">
        <v>38</v>
      </c>
      <c r="H132" s="11" t="s">
        <v>266</v>
      </c>
      <c r="I132" s="14">
        <v>22522</v>
      </c>
      <c r="J132" s="13"/>
      <c r="K132" s="15">
        <v>500</v>
      </c>
      <c r="L132" s="12"/>
      <c r="M132" s="10">
        <v>466</v>
      </c>
      <c r="N132" s="16">
        <v>1000</v>
      </c>
      <c r="O132" s="16"/>
      <c r="P132" s="17"/>
      <c r="Q132" s="17"/>
      <c r="R132" s="18">
        <f t="shared" si="50"/>
        <v>1500</v>
      </c>
      <c r="S132" s="18"/>
      <c r="T132" s="1" t="str">
        <f t="shared" si="51"/>
        <v>चालू</v>
      </c>
      <c r="U132" s="1" t="str">
        <f t="shared" si="53"/>
        <v>संशोधन रहेको</v>
      </c>
    </row>
    <row r="133" spans="1:21" ht="46.5" x14ac:dyDescent="0.35">
      <c r="A133" s="10">
        <v>128</v>
      </c>
      <c r="B133" s="11" t="s">
        <v>7</v>
      </c>
      <c r="C133" s="12" t="s">
        <v>7</v>
      </c>
      <c r="D133" s="12" t="s">
        <v>10</v>
      </c>
      <c r="E133" s="12" t="s">
        <v>111</v>
      </c>
      <c r="F133" s="13" t="s">
        <v>0</v>
      </c>
      <c r="G133" s="13" t="s">
        <v>38</v>
      </c>
      <c r="H133" s="11" t="s">
        <v>112</v>
      </c>
      <c r="I133" s="14">
        <v>22413</v>
      </c>
      <c r="J133" s="13"/>
      <c r="K133" s="15">
        <v>600</v>
      </c>
      <c r="L133" s="12"/>
      <c r="M133" s="10">
        <v>471</v>
      </c>
      <c r="N133" s="16">
        <v>100</v>
      </c>
      <c r="O133" s="16"/>
      <c r="P133" s="17"/>
      <c r="Q133" s="17"/>
      <c r="R133" s="18">
        <f t="shared" ref="R133:R141" si="54">K133+N133+P133-O133-Q133</f>
        <v>700</v>
      </c>
      <c r="S133" s="18"/>
      <c r="T133" s="1" t="str">
        <f t="shared" ref="T133:T141" si="55">IF(I133&lt;20000,"NOT OK",IF(I133&lt;30000,"चालू",IF(I133&lt;40000,"पूंजीगत","NOT OK")))</f>
        <v>चालू</v>
      </c>
      <c r="U133" s="1" t="str">
        <f t="shared" si="53"/>
        <v>संशोधन रहेको</v>
      </c>
    </row>
    <row r="134" spans="1:21" ht="46.5" x14ac:dyDescent="0.35">
      <c r="A134" s="10">
        <v>129</v>
      </c>
      <c r="B134" s="11" t="s">
        <v>7</v>
      </c>
      <c r="C134" s="12" t="s">
        <v>7</v>
      </c>
      <c r="D134" s="12" t="s">
        <v>10</v>
      </c>
      <c r="E134" s="12" t="s">
        <v>111</v>
      </c>
      <c r="F134" s="13" t="s">
        <v>0</v>
      </c>
      <c r="G134" s="13" t="s">
        <v>38</v>
      </c>
      <c r="H134" s="11" t="s">
        <v>246</v>
      </c>
      <c r="I134" s="14">
        <v>22512</v>
      </c>
      <c r="J134" s="13"/>
      <c r="K134" s="15">
        <v>8000</v>
      </c>
      <c r="L134" s="12"/>
      <c r="M134" s="10">
        <v>472</v>
      </c>
      <c r="N134" s="16">
        <v>1000</v>
      </c>
      <c r="O134" s="16"/>
      <c r="P134" s="17"/>
      <c r="Q134" s="17"/>
      <c r="R134" s="18">
        <f t="shared" si="54"/>
        <v>9000</v>
      </c>
      <c r="S134" s="18"/>
      <c r="T134" s="1" t="str">
        <f t="shared" si="55"/>
        <v>चालू</v>
      </c>
      <c r="U134" s="1" t="str">
        <f t="shared" si="53"/>
        <v>संशोधन रहेको</v>
      </c>
    </row>
    <row r="135" spans="1:21" ht="93" x14ac:dyDescent="0.35">
      <c r="A135" s="10">
        <v>130</v>
      </c>
      <c r="B135" s="11" t="s">
        <v>7</v>
      </c>
      <c r="C135" s="12" t="s">
        <v>7</v>
      </c>
      <c r="D135" s="12" t="s">
        <v>385</v>
      </c>
      <c r="E135" s="12" t="s">
        <v>33</v>
      </c>
      <c r="F135" s="13" t="s">
        <v>0</v>
      </c>
      <c r="G135" s="13" t="s">
        <v>38</v>
      </c>
      <c r="H135" s="11" t="s">
        <v>382</v>
      </c>
      <c r="I135" s="14">
        <v>25315</v>
      </c>
      <c r="J135" s="13"/>
      <c r="K135" s="15">
        <v>20000</v>
      </c>
      <c r="L135" s="12"/>
      <c r="M135" s="10">
        <v>484</v>
      </c>
      <c r="N135" s="16">
        <v>11500</v>
      </c>
      <c r="O135" s="16"/>
      <c r="P135" s="17"/>
      <c r="Q135" s="17"/>
      <c r="R135" s="18">
        <f t="shared" si="54"/>
        <v>31500</v>
      </c>
      <c r="S135" s="18"/>
      <c r="T135" s="1" t="str">
        <f t="shared" si="55"/>
        <v>चालू</v>
      </c>
      <c r="U135" s="1" t="str">
        <f t="shared" si="53"/>
        <v>संशोधन रहेको</v>
      </c>
    </row>
    <row r="136" spans="1:21" ht="93" x14ac:dyDescent="0.35">
      <c r="A136" s="10">
        <v>131</v>
      </c>
      <c r="B136" s="11" t="s">
        <v>7</v>
      </c>
      <c r="C136" s="12" t="s">
        <v>7</v>
      </c>
      <c r="D136" s="12" t="s">
        <v>385</v>
      </c>
      <c r="E136" s="12" t="s">
        <v>114</v>
      </c>
      <c r="F136" s="13" t="s">
        <v>0</v>
      </c>
      <c r="G136" s="13" t="s">
        <v>38</v>
      </c>
      <c r="H136" s="11" t="s">
        <v>115</v>
      </c>
      <c r="I136" s="14">
        <v>25312</v>
      </c>
      <c r="J136" s="13"/>
      <c r="K136" s="15">
        <v>2500</v>
      </c>
      <c r="L136" s="12"/>
      <c r="M136" s="10">
        <v>495</v>
      </c>
      <c r="N136" s="17"/>
      <c r="O136" s="16">
        <v>2500</v>
      </c>
      <c r="P136" s="17"/>
      <c r="Q136" s="17"/>
      <c r="R136" s="18">
        <f t="shared" si="54"/>
        <v>0</v>
      </c>
      <c r="S136" s="18"/>
      <c r="T136" s="1" t="str">
        <f t="shared" si="55"/>
        <v>चालू</v>
      </c>
      <c r="U136" s="1" t="str">
        <f t="shared" si="53"/>
        <v>संशोधन रहेको</v>
      </c>
    </row>
    <row r="137" spans="1:21" ht="31" x14ac:dyDescent="0.35">
      <c r="A137" s="10">
        <v>132</v>
      </c>
      <c r="B137" s="11" t="s">
        <v>7</v>
      </c>
      <c r="C137" s="12" t="s">
        <v>7</v>
      </c>
      <c r="D137" s="12" t="s">
        <v>109</v>
      </c>
      <c r="E137" s="12" t="s">
        <v>110</v>
      </c>
      <c r="F137" s="13" t="s">
        <v>0</v>
      </c>
      <c r="G137" s="13" t="s">
        <v>38</v>
      </c>
      <c r="H137" s="11" t="s">
        <v>241</v>
      </c>
      <c r="I137" s="14">
        <v>22522</v>
      </c>
      <c r="J137" s="13"/>
      <c r="K137" s="15">
        <v>1000</v>
      </c>
      <c r="L137" s="12"/>
      <c r="M137" s="10">
        <v>509</v>
      </c>
      <c r="N137" s="17"/>
      <c r="O137" s="16">
        <v>1000</v>
      </c>
      <c r="P137" s="17"/>
      <c r="Q137" s="17"/>
      <c r="R137" s="18">
        <f t="shared" si="54"/>
        <v>0</v>
      </c>
      <c r="S137" s="18"/>
      <c r="T137" s="1" t="str">
        <f t="shared" si="55"/>
        <v>चालू</v>
      </c>
      <c r="U137" s="1" t="str">
        <f t="shared" si="53"/>
        <v>संशोधन रहेको</v>
      </c>
    </row>
    <row r="138" spans="1:21" ht="31" x14ac:dyDescent="0.35">
      <c r="A138" s="10">
        <v>133</v>
      </c>
      <c r="B138" s="11" t="s">
        <v>7</v>
      </c>
      <c r="C138" s="12" t="s">
        <v>7</v>
      </c>
      <c r="D138" s="12" t="s">
        <v>109</v>
      </c>
      <c r="E138" s="12" t="s">
        <v>110</v>
      </c>
      <c r="F138" s="13" t="s">
        <v>0</v>
      </c>
      <c r="G138" s="13" t="s">
        <v>38</v>
      </c>
      <c r="H138" s="11" t="s">
        <v>653</v>
      </c>
      <c r="I138" s="14">
        <v>22522</v>
      </c>
      <c r="J138" s="13"/>
      <c r="K138" s="15">
        <v>500</v>
      </c>
      <c r="L138" s="12"/>
      <c r="M138" s="10">
        <v>511</v>
      </c>
      <c r="N138" s="16">
        <v>1000</v>
      </c>
      <c r="O138" s="16"/>
      <c r="P138" s="17"/>
      <c r="Q138" s="17"/>
      <c r="R138" s="18">
        <f t="shared" si="54"/>
        <v>1500</v>
      </c>
      <c r="S138" s="18"/>
      <c r="T138" s="1" t="str">
        <f t="shared" si="55"/>
        <v>चालू</v>
      </c>
      <c r="U138" s="1" t="str">
        <f t="shared" si="53"/>
        <v>संशोधन रहेको</v>
      </c>
    </row>
    <row r="139" spans="1:21" ht="93" x14ac:dyDescent="0.35">
      <c r="A139" s="10">
        <v>134</v>
      </c>
      <c r="B139" s="11" t="s">
        <v>7</v>
      </c>
      <c r="C139" s="12" t="s">
        <v>7</v>
      </c>
      <c r="D139" s="12" t="s">
        <v>385</v>
      </c>
      <c r="E139" s="12" t="s">
        <v>113</v>
      </c>
      <c r="F139" s="13" t="s">
        <v>0</v>
      </c>
      <c r="G139" s="13" t="s">
        <v>38</v>
      </c>
      <c r="H139" s="11" t="s">
        <v>182</v>
      </c>
      <c r="I139" s="14">
        <v>22522</v>
      </c>
      <c r="J139" s="13"/>
      <c r="K139" s="15">
        <v>2000</v>
      </c>
      <c r="L139" s="12"/>
      <c r="M139" s="10">
        <v>513</v>
      </c>
      <c r="N139" s="16">
        <v>1000</v>
      </c>
      <c r="O139" s="16"/>
      <c r="P139" s="17"/>
      <c r="Q139" s="17"/>
      <c r="R139" s="18">
        <f t="shared" si="54"/>
        <v>3000</v>
      </c>
      <c r="S139" s="18"/>
      <c r="T139" s="1" t="str">
        <f t="shared" si="55"/>
        <v>चालू</v>
      </c>
      <c r="U139" s="1" t="str">
        <f t="shared" ref="U139:U161" si="56">IF(N139+O139+P139+Q139&lt;&gt;0,"संशोधन रहेको","नरहेको")</f>
        <v>संशोधन रहेको</v>
      </c>
    </row>
    <row r="140" spans="1:21" ht="31" x14ac:dyDescent="0.35">
      <c r="A140" s="10">
        <v>135</v>
      </c>
      <c r="B140" s="11" t="s">
        <v>7</v>
      </c>
      <c r="C140" s="12" t="s">
        <v>7</v>
      </c>
      <c r="D140" s="12" t="s">
        <v>109</v>
      </c>
      <c r="E140" s="12" t="s">
        <v>110</v>
      </c>
      <c r="F140" s="13" t="s">
        <v>0</v>
      </c>
      <c r="G140" s="13" t="s">
        <v>38</v>
      </c>
      <c r="H140" s="11" t="s">
        <v>307</v>
      </c>
      <c r="I140" s="14">
        <v>26413</v>
      </c>
      <c r="J140" s="13"/>
      <c r="K140" s="15">
        <v>5000</v>
      </c>
      <c r="L140" s="12"/>
      <c r="M140" s="10">
        <v>518</v>
      </c>
      <c r="N140" s="16">
        <f>7000-3567</f>
        <v>3433</v>
      </c>
      <c r="O140" s="16"/>
      <c r="P140" s="17"/>
      <c r="Q140" s="17"/>
      <c r="R140" s="18">
        <f t="shared" si="54"/>
        <v>8433</v>
      </c>
      <c r="S140" s="18"/>
      <c r="T140" s="1" t="str">
        <f t="shared" si="55"/>
        <v>चालू</v>
      </c>
      <c r="U140" s="1" t="str">
        <f t="shared" si="56"/>
        <v>संशोधन रहेको</v>
      </c>
    </row>
    <row r="141" spans="1:21" ht="31" x14ac:dyDescent="0.35">
      <c r="A141" s="10">
        <v>136</v>
      </c>
      <c r="B141" s="11" t="s">
        <v>7</v>
      </c>
      <c r="C141" s="12" t="s">
        <v>7</v>
      </c>
      <c r="D141" s="12" t="s">
        <v>109</v>
      </c>
      <c r="E141" s="12" t="s">
        <v>110</v>
      </c>
      <c r="F141" s="13" t="s">
        <v>0</v>
      </c>
      <c r="G141" s="13" t="s">
        <v>38</v>
      </c>
      <c r="H141" s="11" t="s">
        <v>308</v>
      </c>
      <c r="I141" s="10">
        <v>22522</v>
      </c>
      <c r="J141" s="13"/>
      <c r="K141" s="15">
        <v>2000</v>
      </c>
      <c r="L141" s="12"/>
      <c r="M141" s="10">
        <v>521</v>
      </c>
      <c r="N141" s="17"/>
      <c r="O141" s="16">
        <v>2000</v>
      </c>
      <c r="P141" s="17"/>
      <c r="Q141" s="17"/>
      <c r="R141" s="18">
        <f t="shared" si="54"/>
        <v>0</v>
      </c>
      <c r="S141" s="18"/>
      <c r="T141" s="1" t="str">
        <f t="shared" si="55"/>
        <v>चालू</v>
      </c>
      <c r="U141" s="1" t="str">
        <f t="shared" si="56"/>
        <v>संशोधन रहेको</v>
      </c>
    </row>
    <row r="142" spans="1:21" ht="93" x14ac:dyDescent="0.35">
      <c r="A142" s="10">
        <v>137</v>
      </c>
      <c r="B142" s="11" t="s">
        <v>7</v>
      </c>
      <c r="C142" s="12" t="s">
        <v>7</v>
      </c>
      <c r="D142" s="12" t="s">
        <v>385</v>
      </c>
      <c r="E142" s="12" t="s">
        <v>33</v>
      </c>
      <c r="F142" s="13" t="s">
        <v>0</v>
      </c>
      <c r="G142" s="13" t="s">
        <v>38</v>
      </c>
      <c r="H142" s="11" t="s">
        <v>222</v>
      </c>
      <c r="I142" s="10">
        <v>22413</v>
      </c>
      <c r="J142" s="13"/>
      <c r="K142" s="15">
        <v>22050</v>
      </c>
      <c r="L142" s="12"/>
      <c r="M142" s="10">
        <v>525</v>
      </c>
      <c r="N142" s="17"/>
      <c r="O142" s="16">
        <v>5533</v>
      </c>
      <c r="P142" s="17"/>
      <c r="Q142" s="17"/>
      <c r="R142" s="18">
        <f t="shared" ref="R142:R162" si="57">K142+N142+P142-O142-Q142</f>
        <v>16517</v>
      </c>
      <c r="S142" s="18"/>
      <c r="T142" s="1" t="str">
        <f t="shared" ref="T142:T162" si="58">IF(I142&lt;20000,"NOT OK",IF(I142&lt;30000,"चालू",IF(I142&lt;40000,"पूंजीगत","NOT OK")))</f>
        <v>चालू</v>
      </c>
      <c r="U142" s="1" t="str">
        <f t="shared" si="56"/>
        <v>संशोधन रहेको</v>
      </c>
    </row>
    <row r="143" spans="1:21" ht="93" x14ac:dyDescent="0.35">
      <c r="A143" s="10">
        <v>138</v>
      </c>
      <c r="B143" s="11" t="s">
        <v>7</v>
      </c>
      <c r="C143" s="12" t="s">
        <v>7</v>
      </c>
      <c r="D143" s="12" t="s">
        <v>385</v>
      </c>
      <c r="E143" s="12" t="s">
        <v>33</v>
      </c>
      <c r="F143" s="13" t="s">
        <v>0</v>
      </c>
      <c r="G143" s="13" t="s">
        <v>38</v>
      </c>
      <c r="H143" s="11" t="s">
        <v>331</v>
      </c>
      <c r="I143" s="10">
        <v>22413</v>
      </c>
      <c r="J143" s="13"/>
      <c r="K143" s="15">
        <v>5000</v>
      </c>
      <c r="L143" s="12"/>
      <c r="M143" s="10">
        <v>532</v>
      </c>
      <c r="N143" s="17"/>
      <c r="O143" s="16">
        <v>1000</v>
      </c>
      <c r="P143" s="17"/>
      <c r="Q143" s="17"/>
      <c r="R143" s="18">
        <f t="shared" si="57"/>
        <v>4000</v>
      </c>
      <c r="S143" s="18"/>
      <c r="T143" s="1" t="str">
        <f t="shared" si="58"/>
        <v>चालू</v>
      </c>
      <c r="U143" s="1" t="str">
        <f t="shared" si="56"/>
        <v>संशोधन रहेको</v>
      </c>
    </row>
    <row r="144" spans="1:21" ht="31" x14ac:dyDescent="0.35">
      <c r="A144" s="10">
        <v>139</v>
      </c>
      <c r="B144" s="11" t="s">
        <v>7</v>
      </c>
      <c r="C144" s="12" t="s">
        <v>7</v>
      </c>
      <c r="D144" s="12" t="s">
        <v>109</v>
      </c>
      <c r="E144" s="12" t="s">
        <v>110</v>
      </c>
      <c r="F144" s="13" t="s">
        <v>0</v>
      </c>
      <c r="G144" s="13" t="s">
        <v>38</v>
      </c>
      <c r="H144" s="11" t="s">
        <v>687</v>
      </c>
      <c r="I144" s="10">
        <v>25211</v>
      </c>
      <c r="J144" s="13"/>
      <c r="K144" s="15"/>
      <c r="L144" s="12"/>
      <c r="M144" s="10" t="s">
        <v>412</v>
      </c>
      <c r="N144" s="16">
        <v>2000</v>
      </c>
      <c r="O144" s="16"/>
      <c r="P144" s="17"/>
      <c r="Q144" s="17"/>
      <c r="R144" s="18">
        <f t="shared" si="57"/>
        <v>2000</v>
      </c>
      <c r="S144" s="18"/>
    </row>
    <row r="145" spans="1:21" ht="46.5" x14ac:dyDescent="0.35">
      <c r="A145" s="10">
        <v>140</v>
      </c>
      <c r="B145" s="11" t="s">
        <v>6</v>
      </c>
      <c r="C145" s="12" t="s">
        <v>28</v>
      </c>
      <c r="D145" s="12" t="s">
        <v>105</v>
      </c>
      <c r="E145" s="12" t="s">
        <v>294</v>
      </c>
      <c r="F145" s="13" t="s">
        <v>0</v>
      </c>
      <c r="G145" s="13" t="s">
        <v>38</v>
      </c>
      <c r="H145" s="11" t="s">
        <v>247</v>
      </c>
      <c r="I145" s="14">
        <v>31159</v>
      </c>
      <c r="J145" s="10">
        <v>4</v>
      </c>
      <c r="K145" s="15">
        <v>100000</v>
      </c>
      <c r="L145" s="12"/>
      <c r="M145" s="10">
        <v>550</v>
      </c>
      <c r="N145" s="17"/>
      <c r="O145" s="16"/>
      <c r="P145" s="17"/>
      <c r="Q145" s="16">
        <v>60000</v>
      </c>
      <c r="R145" s="18">
        <f t="shared" si="57"/>
        <v>40000</v>
      </c>
      <c r="S145" s="18" t="s">
        <v>506</v>
      </c>
      <c r="T145" s="1" t="str">
        <f t="shared" si="58"/>
        <v>पूंजीगत</v>
      </c>
      <c r="U145" s="1" t="str">
        <f t="shared" si="56"/>
        <v>संशोधन रहेको</v>
      </c>
    </row>
    <row r="146" spans="1:21" ht="46.5" x14ac:dyDescent="0.35">
      <c r="A146" s="10">
        <v>141</v>
      </c>
      <c r="B146" s="11" t="s">
        <v>6</v>
      </c>
      <c r="C146" s="12" t="s">
        <v>7</v>
      </c>
      <c r="D146" s="12" t="s">
        <v>292</v>
      </c>
      <c r="E146" s="12" t="s">
        <v>295</v>
      </c>
      <c r="F146" s="13" t="s">
        <v>0</v>
      </c>
      <c r="G146" s="13" t="s">
        <v>38</v>
      </c>
      <c r="H146" s="11" t="s">
        <v>239</v>
      </c>
      <c r="I146" s="14">
        <v>31158</v>
      </c>
      <c r="J146" s="13">
        <v>16</v>
      </c>
      <c r="K146" s="15">
        <v>10000</v>
      </c>
      <c r="L146" s="12"/>
      <c r="M146" s="10">
        <v>560</v>
      </c>
      <c r="N146" s="17"/>
      <c r="O146" s="16"/>
      <c r="P146" s="17"/>
      <c r="Q146" s="16">
        <v>10000</v>
      </c>
      <c r="R146" s="18">
        <f t="shared" si="57"/>
        <v>0</v>
      </c>
      <c r="S146" s="18"/>
      <c r="T146" s="1" t="str">
        <f t="shared" si="58"/>
        <v>पूंजीगत</v>
      </c>
      <c r="U146" s="1" t="str">
        <f t="shared" si="56"/>
        <v>संशोधन रहेको</v>
      </c>
    </row>
    <row r="147" spans="1:21" ht="46.5" x14ac:dyDescent="0.35">
      <c r="A147" s="10">
        <v>142</v>
      </c>
      <c r="B147" s="11" t="s">
        <v>6</v>
      </c>
      <c r="C147" s="12" t="s">
        <v>28</v>
      </c>
      <c r="D147" s="12" t="s">
        <v>105</v>
      </c>
      <c r="E147" s="12" t="s">
        <v>293</v>
      </c>
      <c r="F147" s="13" t="s">
        <v>0</v>
      </c>
      <c r="G147" s="13" t="s">
        <v>38</v>
      </c>
      <c r="H147" s="22" t="s">
        <v>365</v>
      </c>
      <c r="I147" s="14">
        <v>22419</v>
      </c>
      <c r="J147" s="19"/>
      <c r="K147" s="18">
        <v>3500</v>
      </c>
      <c r="L147" s="20"/>
      <c r="M147" s="10">
        <v>563</v>
      </c>
      <c r="N147" s="17"/>
      <c r="O147" s="16">
        <v>2500</v>
      </c>
      <c r="P147" s="17"/>
      <c r="Q147" s="16"/>
      <c r="R147" s="18">
        <f t="shared" si="57"/>
        <v>1000</v>
      </c>
      <c r="S147" s="18"/>
      <c r="T147" s="1" t="str">
        <f t="shared" si="58"/>
        <v>चालू</v>
      </c>
      <c r="U147" s="1" t="str">
        <f t="shared" si="56"/>
        <v>संशोधन रहेको</v>
      </c>
    </row>
    <row r="148" spans="1:21" ht="46.5" x14ac:dyDescent="0.35">
      <c r="A148" s="10">
        <v>143</v>
      </c>
      <c r="B148" s="11" t="s">
        <v>6</v>
      </c>
      <c r="C148" s="12" t="s">
        <v>28</v>
      </c>
      <c r="D148" s="12" t="s">
        <v>105</v>
      </c>
      <c r="E148" s="12" t="s">
        <v>293</v>
      </c>
      <c r="F148" s="13" t="s">
        <v>0</v>
      </c>
      <c r="G148" s="13" t="s">
        <v>38</v>
      </c>
      <c r="H148" s="22" t="s">
        <v>419</v>
      </c>
      <c r="I148" s="14">
        <v>31159</v>
      </c>
      <c r="J148" s="19"/>
      <c r="K148" s="18"/>
      <c r="L148" s="20"/>
      <c r="M148" s="14" t="s">
        <v>412</v>
      </c>
      <c r="N148" s="22"/>
      <c r="O148" s="18"/>
      <c r="P148" s="18">
        <v>1000</v>
      </c>
      <c r="Q148" s="22"/>
      <c r="R148" s="18">
        <f t="shared" si="57"/>
        <v>1000</v>
      </c>
      <c r="S148" s="18"/>
      <c r="T148" s="1" t="str">
        <f t="shared" si="58"/>
        <v>पूंजीगत</v>
      </c>
      <c r="U148" s="1" t="str">
        <f t="shared" ref="U148:U155" si="59">IF(N148+O148+P148+Q148&lt;&gt;0,"संशोधन रहेको","नरहेको")</f>
        <v>संशोधन रहेको</v>
      </c>
    </row>
    <row r="149" spans="1:21" ht="46.5" x14ac:dyDescent="0.35">
      <c r="A149" s="10">
        <v>144</v>
      </c>
      <c r="B149" s="11" t="s">
        <v>6</v>
      </c>
      <c r="C149" s="12" t="s">
        <v>28</v>
      </c>
      <c r="D149" s="12" t="s">
        <v>105</v>
      </c>
      <c r="E149" s="12" t="s">
        <v>293</v>
      </c>
      <c r="F149" s="13" t="s">
        <v>0</v>
      </c>
      <c r="G149" s="13" t="s">
        <v>38</v>
      </c>
      <c r="H149" s="22" t="s">
        <v>420</v>
      </c>
      <c r="I149" s="14">
        <v>31151</v>
      </c>
      <c r="J149" s="19"/>
      <c r="K149" s="18"/>
      <c r="L149" s="20"/>
      <c r="M149" s="14" t="s">
        <v>412</v>
      </c>
      <c r="N149" s="17"/>
      <c r="O149" s="16"/>
      <c r="P149" s="16">
        <v>5000</v>
      </c>
      <c r="Q149" s="17"/>
      <c r="R149" s="18">
        <f t="shared" si="57"/>
        <v>5000</v>
      </c>
      <c r="S149" s="18"/>
      <c r="T149" s="1" t="str">
        <f t="shared" si="58"/>
        <v>पूंजीगत</v>
      </c>
      <c r="U149" s="1" t="str">
        <f t="shared" si="59"/>
        <v>संशोधन रहेको</v>
      </c>
    </row>
    <row r="150" spans="1:21" ht="46.5" x14ac:dyDescent="0.35">
      <c r="A150" s="10">
        <v>145</v>
      </c>
      <c r="B150" s="11" t="s">
        <v>6</v>
      </c>
      <c r="C150" s="12" t="s">
        <v>28</v>
      </c>
      <c r="D150" s="12" t="s">
        <v>105</v>
      </c>
      <c r="E150" s="12" t="s">
        <v>293</v>
      </c>
      <c r="F150" s="13" t="s">
        <v>0</v>
      </c>
      <c r="G150" s="13" t="s">
        <v>38</v>
      </c>
      <c r="H150" s="22" t="s">
        <v>421</v>
      </c>
      <c r="I150" s="14">
        <v>31151</v>
      </c>
      <c r="J150" s="19"/>
      <c r="K150" s="18"/>
      <c r="L150" s="20"/>
      <c r="M150" s="14" t="s">
        <v>412</v>
      </c>
      <c r="N150" s="17"/>
      <c r="O150" s="16"/>
      <c r="P150" s="16">
        <v>20000</v>
      </c>
      <c r="Q150" s="17"/>
      <c r="R150" s="18">
        <f t="shared" si="57"/>
        <v>20000</v>
      </c>
      <c r="S150" s="18" t="s">
        <v>426</v>
      </c>
      <c r="T150" s="1" t="str">
        <f t="shared" si="58"/>
        <v>पूंजीगत</v>
      </c>
      <c r="U150" s="1" t="str">
        <f t="shared" si="59"/>
        <v>संशोधन रहेको</v>
      </c>
    </row>
    <row r="151" spans="1:21" ht="46.5" x14ac:dyDescent="0.35">
      <c r="A151" s="10">
        <v>146</v>
      </c>
      <c r="B151" s="11" t="s">
        <v>6</v>
      </c>
      <c r="C151" s="12" t="s">
        <v>28</v>
      </c>
      <c r="D151" s="12" t="s">
        <v>105</v>
      </c>
      <c r="E151" s="12" t="s">
        <v>293</v>
      </c>
      <c r="F151" s="13" t="s">
        <v>0</v>
      </c>
      <c r="G151" s="13" t="s">
        <v>38</v>
      </c>
      <c r="H151" s="22" t="s">
        <v>422</v>
      </c>
      <c r="I151" s="14">
        <v>31112</v>
      </c>
      <c r="J151" s="19"/>
      <c r="K151" s="18"/>
      <c r="L151" s="20"/>
      <c r="M151" s="14" t="s">
        <v>412</v>
      </c>
      <c r="N151" s="22"/>
      <c r="O151" s="18"/>
      <c r="P151" s="18">
        <v>1400</v>
      </c>
      <c r="Q151" s="22"/>
      <c r="R151" s="18">
        <f t="shared" si="57"/>
        <v>1400</v>
      </c>
      <c r="S151" s="18"/>
      <c r="T151" s="1" t="str">
        <f t="shared" si="58"/>
        <v>पूंजीगत</v>
      </c>
      <c r="U151" s="1" t="str">
        <f t="shared" si="59"/>
        <v>संशोधन रहेको</v>
      </c>
    </row>
    <row r="152" spans="1:21" ht="46.5" x14ac:dyDescent="0.35">
      <c r="A152" s="10">
        <v>147</v>
      </c>
      <c r="B152" s="11" t="s">
        <v>6</v>
      </c>
      <c r="C152" s="12" t="s">
        <v>28</v>
      </c>
      <c r="D152" s="12" t="s">
        <v>105</v>
      </c>
      <c r="E152" s="12" t="s">
        <v>293</v>
      </c>
      <c r="F152" s="13" t="s">
        <v>0</v>
      </c>
      <c r="G152" s="13" t="s">
        <v>38</v>
      </c>
      <c r="H152" s="22" t="s">
        <v>423</v>
      </c>
      <c r="I152" s="14">
        <v>31113</v>
      </c>
      <c r="J152" s="19"/>
      <c r="K152" s="18"/>
      <c r="L152" s="20"/>
      <c r="M152" s="14" t="s">
        <v>412</v>
      </c>
      <c r="N152" s="17"/>
      <c r="O152" s="16"/>
      <c r="P152" s="16">
        <v>1000</v>
      </c>
      <c r="Q152" s="17"/>
      <c r="R152" s="18">
        <f t="shared" si="57"/>
        <v>1000</v>
      </c>
      <c r="S152" s="18"/>
      <c r="T152" s="1" t="str">
        <f t="shared" si="58"/>
        <v>पूंजीगत</v>
      </c>
      <c r="U152" s="1" t="str">
        <f t="shared" si="59"/>
        <v>संशोधन रहेको</v>
      </c>
    </row>
    <row r="153" spans="1:21" ht="46.5" x14ac:dyDescent="0.35">
      <c r="A153" s="10">
        <v>148</v>
      </c>
      <c r="B153" s="11" t="s">
        <v>6</v>
      </c>
      <c r="C153" s="12" t="s">
        <v>28</v>
      </c>
      <c r="D153" s="12" t="s">
        <v>105</v>
      </c>
      <c r="E153" s="12" t="s">
        <v>293</v>
      </c>
      <c r="F153" s="13" t="s">
        <v>0</v>
      </c>
      <c r="G153" s="13" t="s">
        <v>38</v>
      </c>
      <c r="H153" s="22" t="s">
        <v>424</v>
      </c>
      <c r="I153" s="14">
        <v>31156</v>
      </c>
      <c r="J153" s="19"/>
      <c r="K153" s="18"/>
      <c r="L153" s="20"/>
      <c r="M153" s="14" t="s">
        <v>412</v>
      </c>
      <c r="N153" s="17"/>
      <c r="O153" s="16"/>
      <c r="P153" s="16">
        <v>10000</v>
      </c>
      <c r="Q153" s="17"/>
      <c r="R153" s="18">
        <f t="shared" si="57"/>
        <v>10000</v>
      </c>
      <c r="S153" s="18"/>
      <c r="T153" s="1" t="str">
        <f t="shared" si="58"/>
        <v>पूंजीगत</v>
      </c>
      <c r="U153" s="1" t="str">
        <f t="shared" si="59"/>
        <v>संशोधन रहेको</v>
      </c>
    </row>
    <row r="154" spans="1:21" ht="46.5" x14ac:dyDescent="0.35">
      <c r="A154" s="10">
        <v>149</v>
      </c>
      <c r="B154" s="11" t="s">
        <v>6</v>
      </c>
      <c r="C154" s="12" t="s">
        <v>28</v>
      </c>
      <c r="D154" s="12" t="s">
        <v>105</v>
      </c>
      <c r="E154" s="12" t="s">
        <v>293</v>
      </c>
      <c r="F154" s="13" t="s">
        <v>0</v>
      </c>
      <c r="G154" s="13" t="s">
        <v>38</v>
      </c>
      <c r="H154" s="22" t="s">
        <v>569</v>
      </c>
      <c r="I154" s="14">
        <v>31159</v>
      </c>
      <c r="J154" s="19"/>
      <c r="K154" s="18"/>
      <c r="L154" s="20"/>
      <c r="M154" s="14" t="s">
        <v>412</v>
      </c>
      <c r="N154" s="17"/>
      <c r="O154" s="16"/>
      <c r="P154" s="16">
        <v>10000</v>
      </c>
      <c r="Q154" s="17"/>
      <c r="R154" s="18">
        <f t="shared" si="57"/>
        <v>10000</v>
      </c>
      <c r="S154" s="18" t="s">
        <v>506</v>
      </c>
      <c r="T154" s="1" t="str">
        <f t="shared" si="58"/>
        <v>पूंजीगत</v>
      </c>
      <c r="U154" s="1" t="str">
        <f t="shared" si="59"/>
        <v>संशोधन रहेको</v>
      </c>
    </row>
    <row r="155" spans="1:21" ht="46.5" x14ac:dyDescent="0.35">
      <c r="A155" s="10">
        <v>150</v>
      </c>
      <c r="B155" s="11" t="s">
        <v>6</v>
      </c>
      <c r="C155" s="12" t="s">
        <v>28</v>
      </c>
      <c r="D155" s="12" t="s">
        <v>105</v>
      </c>
      <c r="E155" s="12" t="s">
        <v>293</v>
      </c>
      <c r="F155" s="13" t="s">
        <v>0</v>
      </c>
      <c r="G155" s="13" t="s">
        <v>38</v>
      </c>
      <c r="H155" s="22" t="s">
        <v>425</v>
      </c>
      <c r="I155" s="14">
        <v>31113</v>
      </c>
      <c r="J155" s="19"/>
      <c r="K155" s="18"/>
      <c r="L155" s="20"/>
      <c r="M155" s="14" t="s">
        <v>412</v>
      </c>
      <c r="N155" s="17"/>
      <c r="O155" s="16"/>
      <c r="P155" s="16">
        <v>1000</v>
      </c>
      <c r="Q155" s="17"/>
      <c r="R155" s="18">
        <f t="shared" si="57"/>
        <v>1000</v>
      </c>
      <c r="S155" s="18"/>
      <c r="T155" s="1" t="str">
        <f t="shared" si="58"/>
        <v>पूंजीगत</v>
      </c>
      <c r="U155" s="1" t="str">
        <f t="shared" si="59"/>
        <v>संशोधन रहेको</v>
      </c>
    </row>
    <row r="156" spans="1:21" ht="46.5" x14ac:dyDescent="0.35">
      <c r="A156" s="10">
        <v>151</v>
      </c>
      <c r="B156" s="11" t="s">
        <v>6</v>
      </c>
      <c r="C156" s="12" t="s">
        <v>28</v>
      </c>
      <c r="D156" s="12" t="s">
        <v>105</v>
      </c>
      <c r="E156" s="12" t="s">
        <v>293</v>
      </c>
      <c r="F156" s="13" t="s">
        <v>0</v>
      </c>
      <c r="G156" s="13" t="s">
        <v>38</v>
      </c>
      <c r="H156" s="22" t="s">
        <v>681</v>
      </c>
      <c r="I156" s="14">
        <v>25315</v>
      </c>
      <c r="J156" s="19"/>
      <c r="K156" s="18"/>
      <c r="L156" s="20"/>
      <c r="M156" s="14" t="s">
        <v>412</v>
      </c>
      <c r="N156" s="16">
        <v>10000</v>
      </c>
      <c r="O156" s="16"/>
      <c r="P156" s="16"/>
      <c r="Q156" s="17"/>
      <c r="R156" s="18">
        <f t="shared" si="57"/>
        <v>10000</v>
      </c>
      <c r="S156" s="18"/>
      <c r="T156" s="1" t="str">
        <f t="shared" ref="T156:T157" si="60">IF(I156&lt;20000,"NOT OK",IF(I156&lt;30000,"चालू",IF(I156&lt;40000,"पूंजीगत","NOT OK")))</f>
        <v>चालू</v>
      </c>
      <c r="U156" s="1" t="str">
        <f t="shared" ref="U156:U157" si="61">IF(N156+O156+P156+Q156&lt;&gt;0,"संशोधन रहेको","नरहेको")</f>
        <v>संशोधन रहेको</v>
      </c>
    </row>
    <row r="157" spans="1:21" ht="46.5" x14ac:dyDescent="0.35">
      <c r="A157" s="10">
        <v>152</v>
      </c>
      <c r="B157" s="11" t="s">
        <v>6</v>
      </c>
      <c r="C157" s="12" t="s">
        <v>28</v>
      </c>
      <c r="D157" s="12" t="s">
        <v>105</v>
      </c>
      <c r="E157" s="12" t="s">
        <v>293</v>
      </c>
      <c r="F157" s="13" t="s">
        <v>0</v>
      </c>
      <c r="G157" s="13" t="s">
        <v>38</v>
      </c>
      <c r="H157" s="22" t="s">
        <v>683</v>
      </c>
      <c r="I157" s="14">
        <v>31151</v>
      </c>
      <c r="J157" s="19"/>
      <c r="K157" s="18"/>
      <c r="L157" s="20"/>
      <c r="M157" s="14" t="s">
        <v>412</v>
      </c>
      <c r="N157" s="17"/>
      <c r="O157" s="16"/>
      <c r="P157" s="16">
        <v>5000</v>
      </c>
      <c r="Q157" s="17"/>
      <c r="R157" s="18">
        <f t="shared" si="57"/>
        <v>5000</v>
      </c>
      <c r="S157" s="18" t="s">
        <v>362</v>
      </c>
      <c r="T157" s="1" t="str">
        <f t="shared" si="60"/>
        <v>पूंजीगत</v>
      </c>
      <c r="U157" s="1" t="str">
        <f t="shared" si="61"/>
        <v>संशोधन रहेको</v>
      </c>
    </row>
    <row r="158" spans="1:21" ht="62" x14ac:dyDescent="0.35">
      <c r="A158" s="10">
        <v>153</v>
      </c>
      <c r="B158" s="11" t="s">
        <v>5</v>
      </c>
      <c r="C158" s="12" t="s">
        <v>87</v>
      </c>
      <c r="D158" s="12" t="s">
        <v>88</v>
      </c>
      <c r="E158" s="12" t="s">
        <v>89</v>
      </c>
      <c r="F158" s="13" t="s">
        <v>0</v>
      </c>
      <c r="G158" s="13" t="s">
        <v>38</v>
      </c>
      <c r="H158" s="11" t="s">
        <v>248</v>
      </c>
      <c r="I158" s="14">
        <v>31122</v>
      </c>
      <c r="J158" s="13"/>
      <c r="K158" s="15">
        <v>7500</v>
      </c>
      <c r="L158" s="12"/>
      <c r="M158" s="10">
        <v>569</v>
      </c>
      <c r="N158" s="17"/>
      <c r="O158" s="16"/>
      <c r="P158" s="16">
        <v>10000</v>
      </c>
      <c r="Q158" s="17"/>
      <c r="R158" s="18">
        <f t="shared" si="57"/>
        <v>17500</v>
      </c>
      <c r="S158" s="18"/>
      <c r="T158" s="1" t="str">
        <f t="shared" si="58"/>
        <v>पूंजीगत</v>
      </c>
      <c r="U158" s="1" t="str">
        <f t="shared" si="56"/>
        <v>संशोधन रहेको</v>
      </c>
    </row>
    <row r="159" spans="1:21" ht="62" x14ac:dyDescent="0.35">
      <c r="A159" s="10">
        <v>154</v>
      </c>
      <c r="B159" s="11" t="s">
        <v>5</v>
      </c>
      <c r="C159" s="12" t="s">
        <v>87</v>
      </c>
      <c r="D159" s="12" t="s">
        <v>25</v>
      </c>
      <c r="E159" s="12" t="s">
        <v>25</v>
      </c>
      <c r="F159" s="13" t="s">
        <v>0</v>
      </c>
      <c r="G159" s="13" t="s">
        <v>38</v>
      </c>
      <c r="H159" s="11" t="s">
        <v>267</v>
      </c>
      <c r="I159" s="14">
        <v>22411</v>
      </c>
      <c r="J159" s="13"/>
      <c r="K159" s="15">
        <v>2000</v>
      </c>
      <c r="L159" s="12"/>
      <c r="M159" s="10">
        <v>571</v>
      </c>
      <c r="N159" s="16">
        <v>2000</v>
      </c>
      <c r="O159" s="16"/>
      <c r="P159" s="17"/>
      <c r="Q159" s="17"/>
      <c r="R159" s="18">
        <f t="shared" si="57"/>
        <v>4000</v>
      </c>
      <c r="S159" s="18"/>
      <c r="T159" s="1" t="str">
        <f t="shared" si="58"/>
        <v>चालू</v>
      </c>
      <c r="U159" s="1" t="str">
        <f t="shared" si="56"/>
        <v>संशोधन रहेको</v>
      </c>
    </row>
    <row r="160" spans="1:21" ht="62" x14ac:dyDescent="0.35">
      <c r="A160" s="10">
        <v>155</v>
      </c>
      <c r="B160" s="11" t="s">
        <v>5</v>
      </c>
      <c r="C160" s="12" t="s">
        <v>87</v>
      </c>
      <c r="D160" s="12" t="s">
        <v>88</v>
      </c>
      <c r="E160" s="12" t="s">
        <v>89</v>
      </c>
      <c r="F160" s="13" t="s">
        <v>0</v>
      </c>
      <c r="G160" s="13" t="s">
        <v>38</v>
      </c>
      <c r="H160" s="11" t="s">
        <v>117</v>
      </c>
      <c r="I160" s="14">
        <v>31122</v>
      </c>
      <c r="J160" s="13"/>
      <c r="K160" s="15">
        <v>3000</v>
      </c>
      <c r="L160" s="12"/>
      <c r="M160" s="10">
        <v>574</v>
      </c>
      <c r="N160" s="17"/>
      <c r="O160" s="16"/>
      <c r="P160" s="16">
        <v>5000</v>
      </c>
      <c r="Q160" s="17"/>
      <c r="R160" s="18">
        <f t="shared" si="57"/>
        <v>8000</v>
      </c>
      <c r="S160" s="18"/>
      <c r="T160" s="1" t="str">
        <f t="shared" si="58"/>
        <v>पूंजीगत</v>
      </c>
      <c r="U160" s="1" t="str">
        <f t="shared" si="56"/>
        <v>संशोधन रहेको</v>
      </c>
    </row>
    <row r="161" spans="1:21" ht="77.5" x14ac:dyDescent="0.35">
      <c r="A161" s="10">
        <v>156</v>
      </c>
      <c r="B161" s="11" t="s">
        <v>5</v>
      </c>
      <c r="C161" s="12" t="s">
        <v>87</v>
      </c>
      <c r="D161" s="12" t="s">
        <v>88</v>
      </c>
      <c r="E161" s="12" t="s">
        <v>89</v>
      </c>
      <c r="F161" s="13" t="s">
        <v>0</v>
      </c>
      <c r="G161" s="13" t="s">
        <v>38</v>
      </c>
      <c r="H161" s="11" t="s">
        <v>268</v>
      </c>
      <c r="I161" s="14">
        <v>31122</v>
      </c>
      <c r="J161" s="13"/>
      <c r="K161" s="15">
        <v>15000</v>
      </c>
      <c r="L161" s="12"/>
      <c r="M161" s="10">
        <v>575</v>
      </c>
      <c r="N161" s="17"/>
      <c r="O161" s="16"/>
      <c r="P161" s="16">
        <v>5000</v>
      </c>
      <c r="Q161" s="17"/>
      <c r="R161" s="18">
        <f t="shared" si="57"/>
        <v>20000</v>
      </c>
      <c r="S161" s="18"/>
      <c r="T161" s="1" t="str">
        <f t="shared" si="58"/>
        <v>पूंजीगत</v>
      </c>
      <c r="U161" s="1" t="str">
        <f t="shared" si="56"/>
        <v>संशोधन रहेको</v>
      </c>
    </row>
    <row r="162" spans="1:21" ht="62" x14ac:dyDescent="0.35">
      <c r="A162" s="10">
        <v>157</v>
      </c>
      <c r="B162" s="11" t="s">
        <v>5</v>
      </c>
      <c r="C162" s="12" t="s">
        <v>87</v>
      </c>
      <c r="D162" s="12" t="s">
        <v>88</v>
      </c>
      <c r="E162" s="12" t="s">
        <v>89</v>
      </c>
      <c r="F162" s="13" t="s">
        <v>0</v>
      </c>
      <c r="G162" s="13" t="s">
        <v>38</v>
      </c>
      <c r="H162" s="11" t="s">
        <v>380</v>
      </c>
      <c r="I162" s="14">
        <v>31122</v>
      </c>
      <c r="J162" s="13"/>
      <c r="K162" s="15">
        <v>5000</v>
      </c>
      <c r="L162" s="12"/>
      <c r="M162" s="10">
        <v>576</v>
      </c>
      <c r="N162" s="17"/>
      <c r="O162" s="16"/>
      <c r="P162" s="16">
        <v>3000</v>
      </c>
      <c r="Q162" s="17"/>
      <c r="R162" s="18">
        <f t="shared" si="57"/>
        <v>8000</v>
      </c>
      <c r="S162" s="18"/>
      <c r="T162" s="1" t="str">
        <f t="shared" si="58"/>
        <v>पूंजीगत</v>
      </c>
      <c r="U162" s="1" t="str">
        <f t="shared" ref="U162:U198" si="62">IF(N162+O162+P162+Q162&lt;&gt;0,"संशोधन रहेको","नरहेको")</f>
        <v>संशोधन रहेको</v>
      </c>
    </row>
    <row r="163" spans="1:21" ht="62" x14ac:dyDescent="0.35">
      <c r="A163" s="10">
        <v>158</v>
      </c>
      <c r="B163" s="11" t="s">
        <v>5</v>
      </c>
      <c r="C163" s="12" t="s">
        <v>87</v>
      </c>
      <c r="D163" s="12" t="s">
        <v>88</v>
      </c>
      <c r="E163" s="12" t="s">
        <v>118</v>
      </c>
      <c r="F163" s="13" t="s">
        <v>0</v>
      </c>
      <c r="G163" s="13" t="s">
        <v>38</v>
      </c>
      <c r="H163" s="11" t="s">
        <v>234</v>
      </c>
      <c r="I163" s="14">
        <v>22412</v>
      </c>
      <c r="J163" s="13"/>
      <c r="K163" s="15">
        <v>10000</v>
      </c>
      <c r="L163" s="12"/>
      <c r="M163" s="10">
        <v>592</v>
      </c>
      <c r="N163" s="17"/>
      <c r="O163" s="16">
        <v>2000</v>
      </c>
      <c r="P163" s="17"/>
      <c r="Q163" s="17"/>
      <c r="R163" s="18">
        <f t="shared" ref="R163:R191" si="63">K163+N163+P163-O163-Q163</f>
        <v>8000</v>
      </c>
      <c r="S163" s="18"/>
      <c r="T163" s="1" t="str">
        <f t="shared" ref="T163:T191" si="64">IF(I163&lt;20000,"NOT OK",IF(I163&lt;30000,"चालू",IF(I163&lt;40000,"पूंजीगत","NOT OK")))</f>
        <v>चालू</v>
      </c>
      <c r="U163" s="1" t="str">
        <f t="shared" si="62"/>
        <v>संशोधन रहेको</v>
      </c>
    </row>
    <row r="164" spans="1:21" ht="31" x14ac:dyDescent="0.35">
      <c r="A164" s="10">
        <v>159</v>
      </c>
      <c r="B164" s="11" t="s">
        <v>186</v>
      </c>
      <c r="C164" s="12"/>
      <c r="D164" s="12"/>
      <c r="E164" s="12"/>
      <c r="F164" s="13" t="s">
        <v>0</v>
      </c>
      <c r="G164" s="13" t="s">
        <v>38</v>
      </c>
      <c r="H164" s="11" t="s">
        <v>177</v>
      </c>
      <c r="I164" s="10"/>
      <c r="J164" s="13"/>
      <c r="K164" s="15">
        <v>999395</v>
      </c>
      <c r="L164" s="12" t="s">
        <v>220</v>
      </c>
      <c r="M164" s="10">
        <v>594</v>
      </c>
      <c r="N164" s="16">
        <f>'५ स्वर्णिम'!N42</f>
        <v>7100</v>
      </c>
      <c r="O164" s="16">
        <f>'५ स्वर्णिम'!O42</f>
        <v>62100</v>
      </c>
      <c r="P164" s="16">
        <f>'५ स्वर्णिम'!P42</f>
        <v>47000</v>
      </c>
      <c r="Q164" s="16">
        <f>'५ स्वर्णिम'!Q42</f>
        <v>54500</v>
      </c>
      <c r="R164" s="18">
        <f t="shared" si="63"/>
        <v>936895</v>
      </c>
      <c r="S164" s="18"/>
      <c r="T164" s="1" t="str">
        <f t="shared" si="64"/>
        <v>NOT OK</v>
      </c>
      <c r="U164" s="1" t="str">
        <f t="shared" si="62"/>
        <v>संशोधन रहेको</v>
      </c>
    </row>
    <row r="165" spans="1:21" ht="46.5" x14ac:dyDescent="0.35">
      <c r="A165" s="10">
        <v>160</v>
      </c>
      <c r="B165" s="11" t="s">
        <v>4</v>
      </c>
      <c r="C165" s="12" t="s">
        <v>7</v>
      </c>
      <c r="D165" s="12" t="s">
        <v>4</v>
      </c>
      <c r="E165" s="12" t="s">
        <v>119</v>
      </c>
      <c r="F165" s="13" t="s">
        <v>0</v>
      </c>
      <c r="G165" s="13" t="s">
        <v>38</v>
      </c>
      <c r="H165" s="11" t="s">
        <v>120</v>
      </c>
      <c r="I165" s="14">
        <v>25312</v>
      </c>
      <c r="J165" s="13"/>
      <c r="K165" s="15">
        <v>14400</v>
      </c>
      <c r="L165" s="12"/>
      <c r="M165" s="10">
        <v>596</v>
      </c>
      <c r="N165" s="16">
        <v>14400</v>
      </c>
      <c r="O165" s="16"/>
      <c r="P165" s="17"/>
      <c r="Q165" s="17"/>
      <c r="R165" s="18">
        <f t="shared" si="63"/>
        <v>28800</v>
      </c>
      <c r="S165" s="18"/>
      <c r="T165" s="1" t="str">
        <f t="shared" si="64"/>
        <v>चालू</v>
      </c>
      <c r="U165" s="1" t="str">
        <f t="shared" si="62"/>
        <v>संशोधन रहेको</v>
      </c>
    </row>
    <row r="166" spans="1:21" ht="62" x14ac:dyDescent="0.35">
      <c r="A166" s="10">
        <v>161</v>
      </c>
      <c r="B166" s="11" t="s">
        <v>4</v>
      </c>
      <c r="C166" s="12" t="s">
        <v>7</v>
      </c>
      <c r="D166" s="12" t="s">
        <v>4</v>
      </c>
      <c r="E166" s="12" t="s">
        <v>291</v>
      </c>
      <c r="F166" s="13" t="s">
        <v>0</v>
      </c>
      <c r="G166" s="13" t="s">
        <v>38</v>
      </c>
      <c r="H166" s="11" t="s">
        <v>273</v>
      </c>
      <c r="I166" s="14">
        <v>25312</v>
      </c>
      <c r="J166" s="13"/>
      <c r="K166" s="15">
        <v>5000</v>
      </c>
      <c r="L166" s="12"/>
      <c r="M166" s="10">
        <v>597</v>
      </c>
      <c r="N166" s="16"/>
      <c r="O166" s="16">
        <v>5000</v>
      </c>
      <c r="P166" s="33"/>
      <c r="Q166" s="33"/>
      <c r="R166" s="18">
        <f t="shared" ref="R166" si="65">K166+N166+P166-O166-Q166</f>
        <v>0</v>
      </c>
      <c r="S166" s="18"/>
      <c r="T166" s="1" t="str">
        <f t="shared" ref="T166" si="66">IF(I166&lt;20000,"NOT OK",IF(I166&lt;30000,"चालू",IF(I166&lt;40000,"पूंजीगत","NOT OK")))</f>
        <v>चालू</v>
      </c>
      <c r="U166" s="1" t="str">
        <f t="shared" ref="U166" si="67">IF(N166+O166+P166+Q166&lt;&gt;0,"संशोधन रहेको","नरहेको")</f>
        <v>संशोधन रहेको</v>
      </c>
    </row>
    <row r="167" spans="1:21" ht="62" x14ac:dyDescent="0.35">
      <c r="A167" s="10">
        <v>162</v>
      </c>
      <c r="B167" s="11" t="s">
        <v>4</v>
      </c>
      <c r="C167" s="12" t="s">
        <v>7</v>
      </c>
      <c r="D167" s="12" t="s">
        <v>4</v>
      </c>
      <c r="E167" s="12" t="s">
        <v>291</v>
      </c>
      <c r="F167" s="13" t="s">
        <v>0</v>
      </c>
      <c r="G167" s="13" t="s">
        <v>38</v>
      </c>
      <c r="H167" s="11" t="s">
        <v>613</v>
      </c>
      <c r="I167" s="14">
        <v>31159</v>
      </c>
      <c r="J167" s="13"/>
      <c r="K167" s="15"/>
      <c r="L167" s="12"/>
      <c r="M167" s="10" t="s">
        <v>412</v>
      </c>
      <c r="N167" s="16"/>
      <c r="O167" s="16"/>
      <c r="P167" s="16">
        <v>20000</v>
      </c>
      <c r="Q167" s="33"/>
      <c r="R167" s="18">
        <f t="shared" si="63"/>
        <v>20000</v>
      </c>
      <c r="S167" s="18"/>
      <c r="T167" s="1" t="str">
        <f t="shared" si="64"/>
        <v>पूंजीगत</v>
      </c>
      <c r="U167" s="1" t="str">
        <f t="shared" si="62"/>
        <v>संशोधन रहेको</v>
      </c>
    </row>
    <row r="168" spans="1:21" ht="46.5" x14ac:dyDescent="0.35">
      <c r="A168" s="10">
        <v>163</v>
      </c>
      <c r="B168" s="11" t="s">
        <v>4</v>
      </c>
      <c r="C168" s="12" t="s">
        <v>7</v>
      </c>
      <c r="D168" s="12" t="s">
        <v>4</v>
      </c>
      <c r="E168" s="12" t="s">
        <v>122</v>
      </c>
      <c r="F168" s="13" t="s">
        <v>0</v>
      </c>
      <c r="G168" s="13" t="s">
        <v>38</v>
      </c>
      <c r="H168" s="11" t="s">
        <v>123</v>
      </c>
      <c r="I168" s="14">
        <v>21219</v>
      </c>
      <c r="J168" s="13"/>
      <c r="K168" s="15">
        <v>8000</v>
      </c>
      <c r="L168" s="12"/>
      <c r="M168" s="10">
        <v>599</v>
      </c>
      <c r="N168" s="16">
        <v>1000</v>
      </c>
      <c r="O168" s="16"/>
      <c r="P168" s="17"/>
      <c r="Q168" s="17"/>
      <c r="R168" s="18">
        <f t="shared" si="63"/>
        <v>9000</v>
      </c>
      <c r="S168" s="18"/>
      <c r="T168" s="1" t="str">
        <f t="shared" si="64"/>
        <v>चालू</v>
      </c>
      <c r="U168" s="1" t="str">
        <f t="shared" si="62"/>
        <v>संशोधन रहेको</v>
      </c>
    </row>
    <row r="169" spans="1:21" ht="46.5" x14ac:dyDescent="0.35">
      <c r="A169" s="10">
        <v>164</v>
      </c>
      <c r="B169" s="11" t="s">
        <v>4</v>
      </c>
      <c r="C169" s="12" t="s">
        <v>7</v>
      </c>
      <c r="D169" s="12" t="s">
        <v>4</v>
      </c>
      <c r="E169" s="12" t="s">
        <v>122</v>
      </c>
      <c r="F169" s="13" t="s">
        <v>0</v>
      </c>
      <c r="G169" s="13" t="s">
        <v>38</v>
      </c>
      <c r="H169" s="11" t="s">
        <v>136</v>
      </c>
      <c r="I169" s="14">
        <v>21139</v>
      </c>
      <c r="J169" s="13"/>
      <c r="K169" s="15">
        <v>10044</v>
      </c>
      <c r="L169" s="12"/>
      <c r="M169" s="10">
        <v>601</v>
      </c>
      <c r="N169" s="17"/>
      <c r="O169" s="16">
        <v>1300</v>
      </c>
      <c r="P169" s="17"/>
      <c r="Q169" s="17"/>
      <c r="R169" s="18">
        <f t="shared" si="63"/>
        <v>8744</v>
      </c>
      <c r="S169" s="18"/>
      <c r="T169" s="1" t="str">
        <f t="shared" si="64"/>
        <v>चालू</v>
      </c>
      <c r="U169" s="1" t="str">
        <f t="shared" si="62"/>
        <v>संशोधन रहेको</v>
      </c>
    </row>
    <row r="170" spans="1:21" ht="46.5" x14ac:dyDescent="0.35">
      <c r="A170" s="10">
        <v>165</v>
      </c>
      <c r="B170" s="11" t="s">
        <v>4</v>
      </c>
      <c r="C170" s="12" t="s">
        <v>7</v>
      </c>
      <c r="D170" s="12" t="s">
        <v>4</v>
      </c>
      <c r="E170" s="12" t="s">
        <v>122</v>
      </c>
      <c r="F170" s="13" t="s">
        <v>0</v>
      </c>
      <c r="G170" s="13" t="s">
        <v>38</v>
      </c>
      <c r="H170" s="11" t="s">
        <v>459</v>
      </c>
      <c r="I170" s="14">
        <v>21139</v>
      </c>
      <c r="J170" s="19"/>
      <c r="K170" s="18"/>
      <c r="L170" s="20"/>
      <c r="M170" s="14" t="s">
        <v>412</v>
      </c>
      <c r="N170" s="16">
        <v>300</v>
      </c>
      <c r="O170" s="16"/>
      <c r="P170" s="17"/>
      <c r="Q170" s="17"/>
      <c r="R170" s="18">
        <f t="shared" si="63"/>
        <v>300</v>
      </c>
      <c r="S170" s="18"/>
      <c r="T170" s="1" t="str">
        <f t="shared" si="64"/>
        <v>चालू</v>
      </c>
      <c r="U170" s="1" t="str">
        <f t="shared" ref="U170" si="68">IF(N170+O170+P170+Q170&lt;&gt;0,"संशोधन रहेको","नरहेको")</f>
        <v>संशोधन रहेको</v>
      </c>
    </row>
    <row r="171" spans="1:21" ht="46.5" x14ac:dyDescent="0.35">
      <c r="A171" s="10">
        <v>166</v>
      </c>
      <c r="B171" s="11" t="s">
        <v>4</v>
      </c>
      <c r="C171" s="12" t="s">
        <v>7</v>
      </c>
      <c r="D171" s="12" t="s">
        <v>4</v>
      </c>
      <c r="E171" s="12" t="s">
        <v>124</v>
      </c>
      <c r="F171" s="13" t="s">
        <v>0</v>
      </c>
      <c r="G171" s="13" t="s">
        <v>38</v>
      </c>
      <c r="H171" s="11" t="s">
        <v>125</v>
      </c>
      <c r="I171" s="14">
        <v>31159</v>
      </c>
      <c r="J171" s="13"/>
      <c r="K171" s="15">
        <v>2000</v>
      </c>
      <c r="L171" s="12"/>
      <c r="M171" s="10">
        <v>605</v>
      </c>
      <c r="N171" s="17"/>
      <c r="O171" s="16"/>
      <c r="P171" s="17"/>
      <c r="Q171" s="16">
        <v>1000</v>
      </c>
      <c r="R171" s="18">
        <f t="shared" si="63"/>
        <v>1000</v>
      </c>
      <c r="S171" s="18"/>
      <c r="T171" s="1" t="str">
        <f t="shared" si="64"/>
        <v>पूंजीगत</v>
      </c>
      <c r="U171" s="1" t="str">
        <f t="shared" si="62"/>
        <v>संशोधन रहेको</v>
      </c>
    </row>
    <row r="172" spans="1:21" ht="31" x14ac:dyDescent="0.35">
      <c r="A172" s="10">
        <v>167</v>
      </c>
      <c r="B172" s="11" t="s">
        <v>4</v>
      </c>
      <c r="C172" s="12" t="s">
        <v>7</v>
      </c>
      <c r="D172" s="12" t="s">
        <v>4</v>
      </c>
      <c r="E172" s="12" t="s">
        <v>124</v>
      </c>
      <c r="F172" s="13" t="s">
        <v>0</v>
      </c>
      <c r="G172" s="13" t="s">
        <v>38</v>
      </c>
      <c r="H172" s="11" t="s">
        <v>460</v>
      </c>
      <c r="I172" s="14">
        <v>22522</v>
      </c>
      <c r="J172" s="19"/>
      <c r="K172" s="18"/>
      <c r="L172" s="20"/>
      <c r="M172" s="14" t="s">
        <v>412</v>
      </c>
      <c r="N172" s="16">
        <v>1000</v>
      </c>
      <c r="O172" s="16"/>
      <c r="P172" s="17"/>
      <c r="Q172" s="16"/>
      <c r="R172" s="18">
        <f t="shared" si="63"/>
        <v>1000</v>
      </c>
      <c r="S172" s="18"/>
      <c r="T172" s="1" t="str">
        <f t="shared" si="64"/>
        <v>चालू</v>
      </c>
      <c r="U172" s="1" t="str">
        <f t="shared" ref="U172" si="69">IF(N172+O172+P172+Q172&lt;&gt;0,"संशोधन रहेको","नरहेको")</f>
        <v>संशोधन रहेको</v>
      </c>
    </row>
    <row r="173" spans="1:21" ht="46.5" x14ac:dyDescent="0.35">
      <c r="A173" s="10">
        <v>168</v>
      </c>
      <c r="B173" s="11" t="s">
        <v>4</v>
      </c>
      <c r="C173" s="12" t="s">
        <v>7</v>
      </c>
      <c r="D173" s="12" t="s">
        <v>4</v>
      </c>
      <c r="E173" s="12" t="s">
        <v>119</v>
      </c>
      <c r="F173" s="13" t="s">
        <v>0</v>
      </c>
      <c r="G173" s="13" t="s">
        <v>38</v>
      </c>
      <c r="H173" s="11" t="s">
        <v>249</v>
      </c>
      <c r="I173" s="14">
        <v>25315</v>
      </c>
      <c r="J173" s="13"/>
      <c r="K173" s="15">
        <v>1000</v>
      </c>
      <c r="L173" s="12"/>
      <c r="M173" s="10">
        <v>606</v>
      </c>
      <c r="N173" s="16"/>
      <c r="O173" s="16">
        <v>1000</v>
      </c>
      <c r="P173" s="17"/>
      <c r="Q173" s="17"/>
      <c r="R173" s="18">
        <f t="shared" si="63"/>
        <v>0</v>
      </c>
      <c r="S173" s="18"/>
      <c r="T173" s="1" t="str">
        <f t="shared" si="64"/>
        <v>चालू</v>
      </c>
      <c r="U173" s="1" t="str">
        <f t="shared" si="62"/>
        <v>संशोधन रहेको</v>
      </c>
    </row>
    <row r="174" spans="1:21" ht="46.5" x14ac:dyDescent="0.35">
      <c r="A174" s="10">
        <v>169</v>
      </c>
      <c r="B174" s="11" t="s">
        <v>4</v>
      </c>
      <c r="C174" s="12" t="s">
        <v>7</v>
      </c>
      <c r="D174" s="12" t="s">
        <v>4</v>
      </c>
      <c r="E174" s="12" t="s">
        <v>119</v>
      </c>
      <c r="F174" s="13" t="s">
        <v>0</v>
      </c>
      <c r="G174" s="13" t="s">
        <v>38</v>
      </c>
      <c r="H174" s="23" t="s">
        <v>546</v>
      </c>
      <c r="I174" s="24">
        <v>25315</v>
      </c>
      <c r="J174" s="25"/>
      <c r="K174" s="26"/>
      <c r="L174" s="27"/>
      <c r="M174" s="24" t="s">
        <v>412</v>
      </c>
      <c r="N174" s="31">
        <v>2000</v>
      </c>
      <c r="O174" s="31"/>
      <c r="P174" s="32"/>
      <c r="Q174" s="32"/>
      <c r="R174" s="18">
        <f t="shared" si="63"/>
        <v>2000</v>
      </c>
      <c r="S174" s="18"/>
      <c r="T174" s="1" t="str">
        <f t="shared" si="64"/>
        <v>चालू</v>
      </c>
      <c r="U174" s="1" t="str">
        <f t="shared" ref="U174" si="70">IF(N174+O174+P174+Q174&lt;&gt;0,"संशोधन रहेको","नरहेको")</f>
        <v>संशोधन रहेको</v>
      </c>
    </row>
    <row r="175" spans="1:21" ht="31" x14ac:dyDescent="0.35">
      <c r="A175" s="10">
        <v>170</v>
      </c>
      <c r="B175" s="11" t="s">
        <v>4</v>
      </c>
      <c r="C175" s="12" t="s">
        <v>7</v>
      </c>
      <c r="D175" s="12" t="s">
        <v>4</v>
      </c>
      <c r="E175" s="12" t="s">
        <v>126</v>
      </c>
      <c r="F175" s="13" t="s">
        <v>0</v>
      </c>
      <c r="G175" s="13" t="s">
        <v>38</v>
      </c>
      <c r="H175" s="11" t="s">
        <v>269</v>
      </c>
      <c r="I175" s="14">
        <v>21139</v>
      </c>
      <c r="J175" s="13"/>
      <c r="K175" s="15">
        <v>7500</v>
      </c>
      <c r="L175" s="12"/>
      <c r="M175" s="10">
        <v>612</v>
      </c>
      <c r="N175" s="16">
        <v>5000</v>
      </c>
      <c r="O175" s="16"/>
      <c r="P175" s="17"/>
      <c r="Q175" s="17"/>
      <c r="R175" s="18">
        <f t="shared" si="63"/>
        <v>12500</v>
      </c>
      <c r="S175" s="18"/>
      <c r="T175" s="1" t="str">
        <f t="shared" si="64"/>
        <v>चालू</v>
      </c>
      <c r="U175" s="1" t="str">
        <f t="shared" si="62"/>
        <v>संशोधन रहेको</v>
      </c>
    </row>
    <row r="176" spans="1:21" ht="46.5" x14ac:dyDescent="0.35">
      <c r="A176" s="10">
        <v>171</v>
      </c>
      <c r="B176" s="11" t="s">
        <v>4</v>
      </c>
      <c r="C176" s="12" t="s">
        <v>7</v>
      </c>
      <c r="D176" s="12" t="s">
        <v>4</v>
      </c>
      <c r="E176" s="12" t="s">
        <v>119</v>
      </c>
      <c r="F176" s="13" t="s">
        <v>0</v>
      </c>
      <c r="G176" s="13" t="s">
        <v>38</v>
      </c>
      <c r="H176" s="11" t="s">
        <v>127</v>
      </c>
      <c r="I176" s="14">
        <v>27111</v>
      </c>
      <c r="J176" s="13"/>
      <c r="K176" s="15">
        <v>10000</v>
      </c>
      <c r="L176" s="12"/>
      <c r="M176" s="10">
        <v>619</v>
      </c>
      <c r="N176" s="16">
        <v>10000</v>
      </c>
      <c r="O176" s="16"/>
      <c r="P176" s="17"/>
      <c r="Q176" s="17"/>
      <c r="R176" s="18">
        <f t="shared" si="63"/>
        <v>20000</v>
      </c>
      <c r="S176" s="18"/>
      <c r="T176" s="1" t="str">
        <f t="shared" si="64"/>
        <v>चालू</v>
      </c>
      <c r="U176" s="1" t="str">
        <f t="shared" si="62"/>
        <v>संशोधन रहेको</v>
      </c>
    </row>
    <row r="177" spans="1:21" ht="46.5" x14ac:dyDescent="0.35">
      <c r="A177" s="10">
        <v>172</v>
      </c>
      <c r="B177" s="11" t="s">
        <v>4</v>
      </c>
      <c r="C177" s="12" t="s">
        <v>7</v>
      </c>
      <c r="D177" s="12" t="s">
        <v>4</v>
      </c>
      <c r="E177" s="12" t="s">
        <v>122</v>
      </c>
      <c r="F177" s="13" t="s">
        <v>0</v>
      </c>
      <c r="G177" s="13" t="s">
        <v>38</v>
      </c>
      <c r="H177" s="11" t="s">
        <v>137</v>
      </c>
      <c r="I177" s="14">
        <v>22711</v>
      </c>
      <c r="J177" s="13"/>
      <c r="K177" s="15">
        <v>600</v>
      </c>
      <c r="L177" s="12"/>
      <c r="M177" s="10">
        <v>621</v>
      </c>
      <c r="N177" s="16">
        <v>700</v>
      </c>
      <c r="O177" s="16"/>
      <c r="P177" s="17"/>
      <c r="Q177" s="17"/>
      <c r="R177" s="18">
        <f t="shared" si="63"/>
        <v>1300</v>
      </c>
      <c r="S177" s="18"/>
      <c r="T177" s="1" t="str">
        <f t="shared" si="64"/>
        <v>चालू</v>
      </c>
      <c r="U177" s="1" t="str">
        <f t="shared" si="62"/>
        <v>संशोधन रहेको</v>
      </c>
    </row>
    <row r="178" spans="1:21" ht="46.5" x14ac:dyDescent="0.35">
      <c r="A178" s="10">
        <v>173</v>
      </c>
      <c r="B178" s="11" t="s">
        <v>4</v>
      </c>
      <c r="C178" s="12" t="s">
        <v>7</v>
      </c>
      <c r="D178" s="12" t="s">
        <v>4</v>
      </c>
      <c r="E178" s="12" t="s">
        <v>119</v>
      </c>
      <c r="F178" s="13" t="s">
        <v>0</v>
      </c>
      <c r="G178" s="13" t="s">
        <v>38</v>
      </c>
      <c r="H178" s="11" t="s">
        <v>250</v>
      </c>
      <c r="I178" s="14">
        <v>25315</v>
      </c>
      <c r="J178" s="13"/>
      <c r="K178" s="15">
        <v>2000</v>
      </c>
      <c r="L178" s="12"/>
      <c r="M178" s="10">
        <v>624</v>
      </c>
      <c r="N178" s="22"/>
      <c r="O178" s="18">
        <v>800</v>
      </c>
      <c r="P178" s="22"/>
      <c r="Q178" s="22"/>
      <c r="R178" s="18">
        <f t="shared" si="63"/>
        <v>1200</v>
      </c>
      <c r="S178" s="18"/>
      <c r="T178" s="1" t="str">
        <f t="shared" si="64"/>
        <v>चालू</v>
      </c>
      <c r="U178" s="1" t="str">
        <f t="shared" si="62"/>
        <v>संशोधन रहेको</v>
      </c>
    </row>
    <row r="179" spans="1:21" ht="31" x14ac:dyDescent="0.35">
      <c r="A179" s="10">
        <v>174</v>
      </c>
      <c r="B179" s="11" t="s">
        <v>4</v>
      </c>
      <c r="C179" s="12" t="s">
        <v>7</v>
      </c>
      <c r="D179" s="12" t="s">
        <v>4</v>
      </c>
      <c r="E179" s="12" t="s">
        <v>296</v>
      </c>
      <c r="F179" s="13" t="s">
        <v>0</v>
      </c>
      <c r="G179" s="13" t="s">
        <v>38</v>
      </c>
      <c r="H179" s="11" t="s">
        <v>251</v>
      </c>
      <c r="I179" s="14">
        <v>31122</v>
      </c>
      <c r="J179" s="13"/>
      <c r="K179" s="15">
        <v>5000</v>
      </c>
      <c r="L179" s="12"/>
      <c r="M179" s="10">
        <v>625</v>
      </c>
      <c r="N179" s="17"/>
      <c r="O179" s="16"/>
      <c r="P179" s="17"/>
      <c r="Q179" s="16">
        <v>5000</v>
      </c>
      <c r="R179" s="18">
        <f t="shared" si="63"/>
        <v>0</v>
      </c>
      <c r="S179" s="18"/>
      <c r="T179" s="1" t="str">
        <f t="shared" si="64"/>
        <v>पूंजीगत</v>
      </c>
      <c r="U179" s="1" t="str">
        <f t="shared" si="62"/>
        <v>संशोधन रहेको</v>
      </c>
    </row>
    <row r="180" spans="1:21" ht="31" x14ac:dyDescent="0.35">
      <c r="A180" s="10">
        <v>175</v>
      </c>
      <c r="B180" s="11" t="s">
        <v>4</v>
      </c>
      <c r="C180" s="12" t="s">
        <v>7</v>
      </c>
      <c r="D180" s="12" t="s">
        <v>4</v>
      </c>
      <c r="E180" s="12" t="s">
        <v>121</v>
      </c>
      <c r="F180" s="13" t="s">
        <v>0</v>
      </c>
      <c r="G180" s="13" t="s">
        <v>38</v>
      </c>
      <c r="H180" s="23" t="s">
        <v>547</v>
      </c>
      <c r="I180" s="24">
        <v>22414</v>
      </c>
      <c r="J180" s="25"/>
      <c r="K180" s="26"/>
      <c r="L180" s="27"/>
      <c r="M180" s="24" t="s">
        <v>412</v>
      </c>
      <c r="N180" s="31">
        <v>1000</v>
      </c>
      <c r="O180" s="31"/>
      <c r="P180" s="32"/>
      <c r="Q180" s="31"/>
      <c r="R180" s="18">
        <f t="shared" si="63"/>
        <v>1000</v>
      </c>
      <c r="S180" s="18"/>
      <c r="T180" s="1" t="str">
        <f t="shared" si="64"/>
        <v>चालू</v>
      </c>
      <c r="U180" s="1" t="str">
        <f t="shared" ref="U180" si="71">IF(N180+O180+P180+Q180&lt;&gt;0,"संशोधन रहेको","नरहेको")</f>
        <v>संशोधन रहेको</v>
      </c>
    </row>
    <row r="181" spans="1:21" ht="31" x14ac:dyDescent="0.35">
      <c r="A181" s="10">
        <v>176</v>
      </c>
      <c r="B181" s="11" t="s">
        <v>4</v>
      </c>
      <c r="C181" s="12" t="s">
        <v>7</v>
      </c>
      <c r="D181" s="12" t="s">
        <v>4</v>
      </c>
      <c r="E181" s="12" t="s">
        <v>121</v>
      </c>
      <c r="F181" s="13" t="s">
        <v>0</v>
      </c>
      <c r="G181" s="13" t="s">
        <v>38</v>
      </c>
      <c r="H181" s="22" t="s">
        <v>665</v>
      </c>
      <c r="I181" s="14">
        <v>31121</v>
      </c>
      <c r="J181" s="19"/>
      <c r="K181" s="18"/>
      <c r="L181" s="20"/>
      <c r="M181" s="14" t="s">
        <v>412</v>
      </c>
      <c r="N181" s="17"/>
      <c r="O181" s="16"/>
      <c r="P181" s="16">
        <v>7000</v>
      </c>
      <c r="Q181" s="17"/>
      <c r="R181" s="18">
        <f t="shared" si="63"/>
        <v>7000</v>
      </c>
      <c r="S181" s="18"/>
      <c r="T181" s="1" t="str">
        <f t="shared" si="64"/>
        <v>पूंजीगत</v>
      </c>
      <c r="U181" s="1" t="str">
        <f t="shared" ref="U181" si="72">IF(N181+O181+P181+Q181&lt;&gt;0,"संशोधन रहेको","नरहेको")</f>
        <v>संशोधन रहेको</v>
      </c>
    </row>
    <row r="182" spans="1:21" ht="31" x14ac:dyDescent="0.35">
      <c r="A182" s="10">
        <v>177</v>
      </c>
      <c r="B182" s="11" t="s">
        <v>4</v>
      </c>
      <c r="C182" s="12" t="s">
        <v>7</v>
      </c>
      <c r="D182" s="12" t="s">
        <v>4</v>
      </c>
      <c r="E182" s="12" t="s">
        <v>121</v>
      </c>
      <c r="F182" s="13" t="s">
        <v>0</v>
      </c>
      <c r="G182" s="13" t="s">
        <v>38</v>
      </c>
      <c r="H182" s="11" t="s">
        <v>463</v>
      </c>
      <c r="I182" s="14">
        <v>25312</v>
      </c>
      <c r="J182" s="19"/>
      <c r="K182" s="18"/>
      <c r="L182" s="20"/>
      <c r="M182" s="14" t="s">
        <v>412</v>
      </c>
      <c r="N182" s="16">
        <v>900</v>
      </c>
      <c r="O182" s="16"/>
      <c r="P182" s="16"/>
      <c r="Q182" s="17"/>
      <c r="R182" s="18">
        <f t="shared" si="63"/>
        <v>900</v>
      </c>
      <c r="S182" s="18"/>
      <c r="T182" s="1" t="str">
        <f t="shared" si="64"/>
        <v>चालू</v>
      </c>
      <c r="U182" s="1" t="str">
        <f t="shared" ref="U182:U197" si="73">IF(N182+O182+P182+Q182&lt;&gt;0,"संशोधन रहेको","नरहेको")</f>
        <v>संशोधन रहेको</v>
      </c>
    </row>
    <row r="183" spans="1:21" ht="31" x14ac:dyDescent="0.35">
      <c r="A183" s="10">
        <v>178</v>
      </c>
      <c r="B183" s="11" t="s">
        <v>4</v>
      </c>
      <c r="C183" s="12" t="s">
        <v>7</v>
      </c>
      <c r="D183" s="12" t="s">
        <v>4</v>
      </c>
      <c r="E183" s="12" t="s">
        <v>121</v>
      </c>
      <c r="F183" s="13" t="s">
        <v>0</v>
      </c>
      <c r="G183" s="13" t="s">
        <v>38</v>
      </c>
      <c r="H183" s="11" t="s">
        <v>464</v>
      </c>
      <c r="I183" s="14">
        <v>22221</v>
      </c>
      <c r="J183" s="19"/>
      <c r="K183" s="18"/>
      <c r="L183" s="20"/>
      <c r="M183" s="14" t="s">
        <v>412</v>
      </c>
      <c r="N183" s="16">
        <v>2000</v>
      </c>
      <c r="O183" s="16"/>
      <c r="P183" s="16"/>
      <c r="Q183" s="17"/>
      <c r="R183" s="18">
        <f t="shared" si="63"/>
        <v>2000</v>
      </c>
      <c r="S183" s="18"/>
      <c r="T183" s="1" t="str">
        <f t="shared" si="64"/>
        <v>चालू</v>
      </c>
      <c r="U183" s="1" t="str">
        <f t="shared" si="73"/>
        <v>संशोधन रहेको</v>
      </c>
    </row>
    <row r="184" spans="1:21" ht="31" x14ac:dyDescent="0.35">
      <c r="A184" s="10">
        <v>179</v>
      </c>
      <c r="B184" s="11" t="s">
        <v>4</v>
      </c>
      <c r="C184" s="12" t="s">
        <v>7</v>
      </c>
      <c r="D184" s="12" t="s">
        <v>4</v>
      </c>
      <c r="E184" s="12" t="s">
        <v>121</v>
      </c>
      <c r="F184" s="13" t="s">
        <v>0</v>
      </c>
      <c r="G184" s="13" t="s">
        <v>38</v>
      </c>
      <c r="H184" s="11" t="s">
        <v>465</v>
      </c>
      <c r="I184" s="14">
        <v>27213</v>
      </c>
      <c r="J184" s="19"/>
      <c r="K184" s="18"/>
      <c r="L184" s="20"/>
      <c r="M184" s="14" t="s">
        <v>412</v>
      </c>
      <c r="N184" s="16">
        <v>1000</v>
      </c>
      <c r="O184" s="16"/>
      <c r="P184" s="16"/>
      <c r="Q184" s="17"/>
      <c r="R184" s="18">
        <f t="shared" si="63"/>
        <v>1000</v>
      </c>
      <c r="S184" s="18"/>
      <c r="T184" s="1" t="str">
        <f t="shared" si="64"/>
        <v>चालू</v>
      </c>
      <c r="U184" s="1" t="str">
        <f t="shared" si="73"/>
        <v>संशोधन रहेको</v>
      </c>
    </row>
    <row r="185" spans="1:21" ht="31" x14ac:dyDescent="0.35">
      <c r="A185" s="10">
        <v>180</v>
      </c>
      <c r="B185" s="11" t="s">
        <v>4</v>
      </c>
      <c r="C185" s="12" t="s">
        <v>7</v>
      </c>
      <c r="D185" s="12" t="s">
        <v>4</v>
      </c>
      <c r="E185" s="12" t="s">
        <v>121</v>
      </c>
      <c r="F185" s="13" t="s">
        <v>0</v>
      </c>
      <c r="G185" s="13" t="s">
        <v>38</v>
      </c>
      <c r="H185" s="11" t="s">
        <v>466</v>
      </c>
      <c r="I185" s="14">
        <v>27213</v>
      </c>
      <c r="J185" s="19"/>
      <c r="K185" s="18"/>
      <c r="L185" s="20"/>
      <c r="M185" s="14" t="s">
        <v>412</v>
      </c>
      <c r="N185" s="16">
        <v>500</v>
      </c>
      <c r="O185" s="16"/>
      <c r="P185" s="16"/>
      <c r="Q185" s="17"/>
      <c r="R185" s="18">
        <f t="shared" si="63"/>
        <v>500</v>
      </c>
      <c r="S185" s="18"/>
      <c r="T185" s="1" t="str">
        <f t="shared" si="64"/>
        <v>चालू</v>
      </c>
      <c r="U185" s="1" t="str">
        <f t="shared" si="73"/>
        <v>संशोधन रहेको</v>
      </c>
    </row>
    <row r="186" spans="1:21" ht="31" x14ac:dyDescent="0.35">
      <c r="A186" s="10">
        <v>181</v>
      </c>
      <c r="B186" s="11" t="s">
        <v>4</v>
      </c>
      <c r="C186" s="12" t="s">
        <v>7</v>
      </c>
      <c r="D186" s="12" t="s">
        <v>4</v>
      </c>
      <c r="E186" s="12" t="s">
        <v>121</v>
      </c>
      <c r="F186" s="13" t="s">
        <v>0</v>
      </c>
      <c r="G186" s="13" t="s">
        <v>38</v>
      </c>
      <c r="H186" s="11" t="s">
        <v>467</v>
      </c>
      <c r="I186" s="14">
        <v>31134</v>
      </c>
      <c r="J186" s="19"/>
      <c r="K186" s="18"/>
      <c r="L186" s="20"/>
      <c r="M186" s="14" t="s">
        <v>412</v>
      </c>
      <c r="N186" s="16"/>
      <c r="O186" s="16"/>
      <c r="P186" s="16">
        <v>1000</v>
      </c>
      <c r="Q186" s="17"/>
      <c r="R186" s="18">
        <f t="shared" si="63"/>
        <v>1000</v>
      </c>
      <c r="S186" s="18"/>
      <c r="T186" s="1" t="str">
        <f t="shared" si="64"/>
        <v>पूंजीगत</v>
      </c>
      <c r="U186" s="1" t="str">
        <f t="shared" si="73"/>
        <v>संशोधन रहेको</v>
      </c>
    </row>
    <row r="187" spans="1:21" ht="46.5" x14ac:dyDescent="0.35">
      <c r="A187" s="10">
        <v>182</v>
      </c>
      <c r="B187" s="11" t="s">
        <v>4</v>
      </c>
      <c r="C187" s="12" t="s">
        <v>7</v>
      </c>
      <c r="D187" s="12" t="s">
        <v>4</v>
      </c>
      <c r="E187" s="12" t="s">
        <v>121</v>
      </c>
      <c r="F187" s="13" t="s">
        <v>0</v>
      </c>
      <c r="G187" s="13" t="s">
        <v>38</v>
      </c>
      <c r="H187" s="11" t="s">
        <v>468</v>
      </c>
      <c r="I187" s="14">
        <v>31134</v>
      </c>
      <c r="J187" s="19"/>
      <c r="K187" s="18"/>
      <c r="L187" s="20"/>
      <c r="M187" s="14" t="s">
        <v>412</v>
      </c>
      <c r="N187" s="16"/>
      <c r="O187" s="16"/>
      <c r="P187" s="16">
        <v>500</v>
      </c>
      <c r="Q187" s="17"/>
      <c r="R187" s="18">
        <f t="shared" si="63"/>
        <v>500</v>
      </c>
      <c r="S187" s="18"/>
      <c r="T187" s="1" t="str">
        <f t="shared" si="64"/>
        <v>पूंजीगत</v>
      </c>
      <c r="U187" s="1" t="str">
        <f t="shared" si="73"/>
        <v>संशोधन रहेको</v>
      </c>
    </row>
    <row r="188" spans="1:21" ht="31" x14ac:dyDescent="0.35">
      <c r="A188" s="10">
        <v>183</v>
      </c>
      <c r="B188" s="11" t="s">
        <v>4</v>
      </c>
      <c r="C188" s="12" t="s">
        <v>7</v>
      </c>
      <c r="D188" s="12" t="s">
        <v>4</v>
      </c>
      <c r="E188" s="12" t="s">
        <v>121</v>
      </c>
      <c r="F188" s="13" t="s">
        <v>0</v>
      </c>
      <c r="G188" s="13" t="s">
        <v>38</v>
      </c>
      <c r="H188" s="11" t="s">
        <v>469</v>
      </c>
      <c r="I188" s="14">
        <v>22522</v>
      </c>
      <c r="J188" s="19"/>
      <c r="K188" s="18"/>
      <c r="L188" s="20"/>
      <c r="M188" s="14" t="s">
        <v>412</v>
      </c>
      <c r="N188" s="16">
        <v>500</v>
      </c>
      <c r="O188" s="16"/>
      <c r="P188" s="16"/>
      <c r="Q188" s="17"/>
      <c r="R188" s="18">
        <f t="shared" si="63"/>
        <v>500</v>
      </c>
      <c r="S188" s="18"/>
      <c r="T188" s="1" t="str">
        <f t="shared" si="64"/>
        <v>चालू</v>
      </c>
      <c r="U188" s="1" t="str">
        <f t="shared" si="73"/>
        <v>संशोधन रहेको</v>
      </c>
    </row>
    <row r="189" spans="1:21" ht="31.5" x14ac:dyDescent="0.35">
      <c r="A189" s="10">
        <v>184</v>
      </c>
      <c r="B189" s="11" t="s">
        <v>4</v>
      </c>
      <c r="C189" s="12" t="s">
        <v>7</v>
      </c>
      <c r="D189" s="12" t="s">
        <v>4</v>
      </c>
      <c r="E189" s="12" t="s">
        <v>121</v>
      </c>
      <c r="F189" s="13" t="s">
        <v>0</v>
      </c>
      <c r="G189" s="13" t="s">
        <v>38</v>
      </c>
      <c r="H189" s="11" t="s">
        <v>652</v>
      </c>
      <c r="I189" s="14">
        <v>22412</v>
      </c>
      <c r="J189" s="19"/>
      <c r="K189" s="18"/>
      <c r="L189" s="20"/>
      <c r="M189" s="14" t="s">
        <v>412</v>
      </c>
      <c r="N189" s="16">
        <v>1000</v>
      </c>
      <c r="O189" s="16"/>
      <c r="P189" s="16"/>
      <c r="Q189" s="17"/>
      <c r="R189" s="18">
        <f t="shared" si="63"/>
        <v>1000</v>
      </c>
      <c r="S189" s="18"/>
      <c r="T189" s="1" t="str">
        <f t="shared" si="64"/>
        <v>चालू</v>
      </c>
      <c r="U189" s="1" t="str">
        <f t="shared" si="73"/>
        <v>संशोधन रहेको</v>
      </c>
    </row>
    <row r="190" spans="1:21" ht="31" x14ac:dyDescent="0.35">
      <c r="A190" s="10">
        <v>185</v>
      </c>
      <c r="B190" s="11" t="s">
        <v>4</v>
      </c>
      <c r="C190" s="12" t="s">
        <v>7</v>
      </c>
      <c r="D190" s="12" t="s">
        <v>4</v>
      </c>
      <c r="E190" s="12" t="s">
        <v>121</v>
      </c>
      <c r="F190" s="13" t="s">
        <v>0</v>
      </c>
      <c r="G190" s="13" t="s">
        <v>38</v>
      </c>
      <c r="H190" s="11" t="s">
        <v>470</v>
      </c>
      <c r="I190" s="14">
        <v>22522</v>
      </c>
      <c r="J190" s="19"/>
      <c r="K190" s="18"/>
      <c r="L190" s="20"/>
      <c r="M190" s="14" t="s">
        <v>412</v>
      </c>
      <c r="N190" s="16">
        <v>2000</v>
      </c>
      <c r="O190" s="16"/>
      <c r="P190" s="16"/>
      <c r="Q190" s="17"/>
      <c r="R190" s="18">
        <f t="shared" si="63"/>
        <v>2000</v>
      </c>
      <c r="S190" s="18"/>
      <c r="T190" s="1" t="str">
        <f t="shared" si="64"/>
        <v>चालू</v>
      </c>
      <c r="U190" s="1" t="str">
        <f t="shared" si="73"/>
        <v>संशोधन रहेको</v>
      </c>
    </row>
    <row r="191" spans="1:21" ht="31" x14ac:dyDescent="0.35">
      <c r="A191" s="10">
        <v>186</v>
      </c>
      <c r="B191" s="11" t="s">
        <v>4</v>
      </c>
      <c r="C191" s="12" t="s">
        <v>7</v>
      </c>
      <c r="D191" s="12" t="s">
        <v>4</v>
      </c>
      <c r="E191" s="12" t="s">
        <v>121</v>
      </c>
      <c r="F191" s="13" t="s">
        <v>0</v>
      </c>
      <c r="G191" s="13" t="s">
        <v>38</v>
      </c>
      <c r="H191" s="11" t="s">
        <v>471</v>
      </c>
      <c r="I191" s="14">
        <v>22522</v>
      </c>
      <c r="J191" s="19"/>
      <c r="K191" s="18"/>
      <c r="L191" s="20"/>
      <c r="M191" s="14" t="s">
        <v>412</v>
      </c>
      <c r="N191" s="16">
        <v>2000</v>
      </c>
      <c r="O191" s="16"/>
      <c r="P191" s="16"/>
      <c r="Q191" s="17"/>
      <c r="R191" s="18">
        <f t="shared" si="63"/>
        <v>2000</v>
      </c>
      <c r="S191" s="18"/>
      <c r="T191" s="1" t="str">
        <f t="shared" si="64"/>
        <v>चालू</v>
      </c>
      <c r="U191" s="1" t="str">
        <f t="shared" si="73"/>
        <v>संशोधन रहेको</v>
      </c>
    </row>
    <row r="192" spans="1:21" ht="31" x14ac:dyDescent="0.35">
      <c r="A192" s="10">
        <v>187</v>
      </c>
      <c r="B192" s="11" t="s">
        <v>4</v>
      </c>
      <c r="C192" s="12" t="s">
        <v>7</v>
      </c>
      <c r="D192" s="12" t="s">
        <v>4</v>
      </c>
      <c r="E192" s="12" t="s">
        <v>121</v>
      </c>
      <c r="F192" s="13" t="s">
        <v>0</v>
      </c>
      <c r="G192" s="13" t="s">
        <v>38</v>
      </c>
      <c r="H192" s="11" t="s">
        <v>472</v>
      </c>
      <c r="I192" s="14">
        <v>22522</v>
      </c>
      <c r="J192" s="19"/>
      <c r="K192" s="18"/>
      <c r="L192" s="20"/>
      <c r="M192" s="14" t="s">
        <v>412</v>
      </c>
      <c r="N192" s="16">
        <v>1000</v>
      </c>
      <c r="O192" s="16"/>
      <c r="P192" s="16"/>
      <c r="Q192" s="17"/>
      <c r="R192" s="18">
        <f t="shared" ref="R192:R198" si="74">K192+N192+P192-O192-Q192</f>
        <v>1000</v>
      </c>
      <c r="S192" s="18"/>
      <c r="T192" s="1" t="str">
        <f t="shared" ref="T192:T198" si="75">IF(I192&lt;20000,"NOT OK",IF(I192&lt;30000,"चालू",IF(I192&lt;40000,"पूंजीगत","NOT OK")))</f>
        <v>चालू</v>
      </c>
      <c r="U192" s="1" t="str">
        <f t="shared" si="73"/>
        <v>संशोधन रहेको</v>
      </c>
    </row>
    <row r="193" spans="1:21" ht="31" x14ac:dyDescent="0.35">
      <c r="A193" s="10">
        <v>188</v>
      </c>
      <c r="B193" s="11" t="s">
        <v>4</v>
      </c>
      <c r="C193" s="12" t="s">
        <v>7</v>
      </c>
      <c r="D193" s="12" t="s">
        <v>4</v>
      </c>
      <c r="E193" s="12" t="s">
        <v>121</v>
      </c>
      <c r="F193" s="13" t="s">
        <v>0</v>
      </c>
      <c r="G193" s="13" t="s">
        <v>38</v>
      </c>
      <c r="H193" s="11" t="s">
        <v>473</v>
      </c>
      <c r="I193" s="14">
        <v>22511</v>
      </c>
      <c r="J193" s="19"/>
      <c r="K193" s="18"/>
      <c r="L193" s="20"/>
      <c r="M193" s="14" t="s">
        <v>412</v>
      </c>
      <c r="N193" s="16">
        <v>200</v>
      </c>
      <c r="O193" s="16"/>
      <c r="P193" s="16"/>
      <c r="Q193" s="17"/>
      <c r="R193" s="18">
        <f t="shared" si="74"/>
        <v>200</v>
      </c>
      <c r="S193" s="18"/>
      <c r="T193" s="1" t="str">
        <f t="shared" si="75"/>
        <v>चालू</v>
      </c>
      <c r="U193" s="1" t="str">
        <f t="shared" si="73"/>
        <v>संशोधन रहेको</v>
      </c>
    </row>
    <row r="194" spans="1:21" ht="31" x14ac:dyDescent="0.35">
      <c r="A194" s="10">
        <v>189</v>
      </c>
      <c r="B194" s="11" t="s">
        <v>4</v>
      </c>
      <c r="C194" s="12" t="s">
        <v>7</v>
      </c>
      <c r="D194" s="12" t="s">
        <v>4</v>
      </c>
      <c r="E194" s="12" t="s">
        <v>121</v>
      </c>
      <c r="F194" s="13" t="s">
        <v>0</v>
      </c>
      <c r="G194" s="13" t="s">
        <v>38</v>
      </c>
      <c r="H194" s="11" t="s">
        <v>474</v>
      </c>
      <c r="I194" s="14">
        <v>31112</v>
      </c>
      <c r="J194" s="19"/>
      <c r="K194" s="18"/>
      <c r="L194" s="20"/>
      <c r="M194" s="14" t="s">
        <v>412</v>
      </c>
      <c r="N194" s="16"/>
      <c r="O194" s="16"/>
      <c r="P194" s="16">
        <v>6000</v>
      </c>
      <c r="Q194" s="17"/>
      <c r="R194" s="18">
        <f t="shared" si="74"/>
        <v>6000</v>
      </c>
      <c r="S194" s="18"/>
      <c r="T194" s="1" t="str">
        <f t="shared" si="75"/>
        <v>पूंजीगत</v>
      </c>
      <c r="U194" s="1" t="str">
        <f t="shared" si="73"/>
        <v>संशोधन रहेको</v>
      </c>
    </row>
    <row r="195" spans="1:21" ht="31" x14ac:dyDescent="0.35">
      <c r="A195" s="10">
        <v>190</v>
      </c>
      <c r="B195" s="11" t="s">
        <v>4</v>
      </c>
      <c r="C195" s="12" t="s">
        <v>7</v>
      </c>
      <c r="D195" s="12" t="s">
        <v>4</v>
      </c>
      <c r="E195" s="12" t="s">
        <v>121</v>
      </c>
      <c r="F195" s="13" t="s">
        <v>0</v>
      </c>
      <c r="G195" s="13" t="s">
        <v>38</v>
      </c>
      <c r="H195" s="11" t="s">
        <v>475</v>
      </c>
      <c r="I195" s="14">
        <v>22414</v>
      </c>
      <c r="J195" s="19"/>
      <c r="K195" s="18"/>
      <c r="L195" s="20"/>
      <c r="M195" s="14" t="s">
        <v>412</v>
      </c>
      <c r="N195" s="16">
        <v>500</v>
      </c>
      <c r="O195" s="16"/>
      <c r="P195" s="16"/>
      <c r="Q195" s="17"/>
      <c r="R195" s="18">
        <f t="shared" si="74"/>
        <v>500</v>
      </c>
      <c r="S195" s="18"/>
      <c r="T195" s="1" t="str">
        <f t="shared" si="75"/>
        <v>चालू</v>
      </c>
      <c r="U195" s="1" t="str">
        <f t="shared" si="73"/>
        <v>संशोधन रहेको</v>
      </c>
    </row>
    <row r="196" spans="1:21" ht="31" x14ac:dyDescent="0.35">
      <c r="A196" s="10">
        <v>191</v>
      </c>
      <c r="B196" s="22" t="s">
        <v>4</v>
      </c>
      <c r="C196" s="12" t="s">
        <v>7</v>
      </c>
      <c r="D196" s="12" t="s">
        <v>4</v>
      </c>
      <c r="E196" s="12" t="s">
        <v>121</v>
      </c>
      <c r="F196" s="13" t="s">
        <v>0</v>
      </c>
      <c r="G196" s="13" t="s">
        <v>38</v>
      </c>
      <c r="H196" s="22" t="s">
        <v>654</v>
      </c>
      <c r="I196" s="14">
        <v>25312</v>
      </c>
      <c r="J196" s="19"/>
      <c r="K196" s="18"/>
      <c r="L196" s="20"/>
      <c r="M196" s="14" t="s">
        <v>412</v>
      </c>
      <c r="N196" s="16">
        <v>6000</v>
      </c>
      <c r="O196" s="16"/>
      <c r="P196" s="16"/>
      <c r="Q196" s="17"/>
      <c r="R196" s="18">
        <f t="shared" si="74"/>
        <v>6000</v>
      </c>
      <c r="S196" s="18"/>
      <c r="T196" s="1" t="str">
        <f t="shared" si="75"/>
        <v>चालू</v>
      </c>
      <c r="U196" s="1" t="str">
        <f t="shared" si="73"/>
        <v>संशोधन रहेको</v>
      </c>
    </row>
    <row r="197" spans="1:21" ht="31" x14ac:dyDescent="0.35">
      <c r="A197" s="10">
        <v>192</v>
      </c>
      <c r="B197" s="11" t="s">
        <v>4</v>
      </c>
      <c r="C197" s="12" t="s">
        <v>7</v>
      </c>
      <c r="D197" s="12" t="s">
        <v>4</v>
      </c>
      <c r="E197" s="12" t="s">
        <v>121</v>
      </c>
      <c r="F197" s="13" t="s">
        <v>0</v>
      </c>
      <c r="G197" s="13" t="s">
        <v>38</v>
      </c>
      <c r="H197" s="23" t="s">
        <v>570</v>
      </c>
      <c r="I197" s="24">
        <v>27213</v>
      </c>
      <c r="J197" s="25"/>
      <c r="K197" s="26"/>
      <c r="L197" s="27"/>
      <c r="M197" s="24" t="s">
        <v>412</v>
      </c>
      <c r="N197" s="31">
        <v>10000</v>
      </c>
      <c r="O197" s="31"/>
      <c r="P197" s="31"/>
      <c r="Q197" s="32"/>
      <c r="R197" s="26">
        <f t="shared" si="74"/>
        <v>10000</v>
      </c>
      <c r="S197" s="26"/>
      <c r="T197" s="1" t="str">
        <f t="shared" si="75"/>
        <v>चालू</v>
      </c>
      <c r="U197" s="1" t="str">
        <f t="shared" si="73"/>
        <v>संशोधन रहेको</v>
      </c>
    </row>
    <row r="198" spans="1:21" ht="46.5" x14ac:dyDescent="0.35">
      <c r="A198" s="10">
        <v>193</v>
      </c>
      <c r="B198" s="11" t="s">
        <v>79</v>
      </c>
      <c r="C198" s="12" t="s">
        <v>7</v>
      </c>
      <c r="D198" s="12" t="s">
        <v>4</v>
      </c>
      <c r="E198" s="12" t="s">
        <v>119</v>
      </c>
      <c r="F198" s="13" t="s">
        <v>0</v>
      </c>
      <c r="G198" s="13" t="s">
        <v>38</v>
      </c>
      <c r="H198" s="11" t="s">
        <v>202</v>
      </c>
      <c r="I198" s="14">
        <v>25312</v>
      </c>
      <c r="J198" s="13"/>
      <c r="K198" s="15">
        <v>88000</v>
      </c>
      <c r="L198" s="12"/>
      <c r="M198" s="10">
        <v>628</v>
      </c>
      <c r="N198" s="17"/>
      <c r="O198" s="16">
        <v>7000</v>
      </c>
      <c r="P198" s="16"/>
      <c r="Q198" s="17"/>
      <c r="R198" s="18">
        <f t="shared" si="74"/>
        <v>81000</v>
      </c>
      <c r="S198" s="18"/>
      <c r="T198" s="1" t="str">
        <f t="shared" si="75"/>
        <v>चालू</v>
      </c>
      <c r="U198" s="1" t="str">
        <f t="shared" si="62"/>
        <v>संशोधन रहेको</v>
      </c>
    </row>
    <row r="199" spans="1:21" ht="31" x14ac:dyDescent="0.35">
      <c r="K199" s="34">
        <f>SUM(K6:K198)</f>
        <v>8508267</v>
      </c>
      <c r="L199" s="35"/>
      <c r="M199" s="4"/>
      <c r="N199" s="34">
        <f>SUM(N6:N198)</f>
        <v>351235</v>
      </c>
      <c r="O199" s="34">
        <f>SUM(O6:O198)</f>
        <v>351235</v>
      </c>
      <c r="P199" s="34">
        <f>SUM(P6:P198)</f>
        <v>841500</v>
      </c>
      <c r="Q199" s="34">
        <f>SUM(Q6:Q198)</f>
        <v>841500</v>
      </c>
      <c r="R199" s="34">
        <f>SUM(R6:R198)</f>
        <v>8508267</v>
      </c>
      <c r="U199" s="1" t="s">
        <v>568</v>
      </c>
    </row>
    <row r="200" spans="1:21" ht="31" x14ac:dyDescent="0.35">
      <c r="A200" s="255" t="s">
        <v>559</v>
      </c>
      <c r="B200" s="255"/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5"/>
      <c r="U200" s="1" t="s">
        <v>568</v>
      </c>
    </row>
    <row r="201" spans="1:21" x14ac:dyDescent="0.35">
      <c r="B201" s="36"/>
      <c r="C201" s="36"/>
      <c r="D201" s="36"/>
      <c r="E201" s="36"/>
      <c r="F201" s="36"/>
      <c r="H201" s="36"/>
      <c r="K201" s="8" t="e">
        <f>K200-#REF!</f>
        <v>#REF!</v>
      </c>
    </row>
    <row r="202" spans="1:21" x14ac:dyDescent="0.35">
      <c r="B202" s="36"/>
      <c r="C202" s="36"/>
      <c r="D202" s="36"/>
      <c r="E202" s="36"/>
      <c r="F202" s="36"/>
      <c r="H202" s="36"/>
      <c r="O202" s="227">
        <f>N199-O199</f>
        <v>0</v>
      </c>
      <c r="Q202" s="227">
        <f>P199-Q199</f>
        <v>0</v>
      </c>
    </row>
    <row r="203" spans="1:21" ht="77.5" x14ac:dyDescent="0.35">
      <c r="A203" s="10">
        <v>6</v>
      </c>
      <c r="B203" s="11" t="s">
        <v>57</v>
      </c>
      <c r="C203" s="12" t="s">
        <v>26</v>
      </c>
      <c r="D203" s="12" t="s">
        <v>255</v>
      </c>
      <c r="E203" s="12" t="s">
        <v>274</v>
      </c>
      <c r="F203" s="13" t="s">
        <v>0</v>
      </c>
      <c r="G203" s="13" t="s">
        <v>38</v>
      </c>
      <c r="H203" s="11" t="s">
        <v>393</v>
      </c>
      <c r="I203" s="14">
        <v>22522</v>
      </c>
      <c r="J203" s="19"/>
      <c r="K203" s="18"/>
      <c r="L203" s="20"/>
      <c r="M203" s="14" t="s">
        <v>412</v>
      </c>
      <c r="N203" s="200">
        <v>5000</v>
      </c>
      <c r="O203" s="16"/>
      <c r="P203" s="17"/>
      <c r="Q203" s="17"/>
      <c r="R203" s="18">
        <f t="shared" ref="R203" si="76">K203+N203+P203-O203-Q203</f>
        <v>5000</v>
      </c>
      <c r="S203" s="18"/>
      <c r="T203" s="1" t="str">
        <f t="shared" ref="T203" si="77">IF(I203&lt;20000,"NOT OK",IF(I203&lt;30000,"चालू",IF(I203&lt;40000,"पूंजीगत","NOT OK")))</f>
        <v>चालू</v>
      </c>
      <c r="U203" s="1" t="str">
        <f t="shared" ref="U203" si="78">IF(N203+O203+P203+Q203&lt;&gt;0,"संशोधन रहेको","नरहेको")</f>
        <v>संशोधन रहेको</v>
      </c>
    </row>
    <row r="204" spans="1:21" ht="62" x14ac:dyDescent="0.35">
      <c r="A204" s="201">
        <v>18</v>
      </c>
      <c r="B204" s="202" t="s">
        <v>22</v>
      </c>
      <c r="C204" s="203" t="s">
        <v>87</v>
      </c>
      <c r="D204" s="203" t="s">
        <v>25</v>
      </c>
      <c r="E204" s="203" t="s">
        <v>25</v>
      </c>
      <c r="F204" s="204" t="s">
        <v>0</v>
      </c>
      <c r="G204" s="204" t="s">
        <v>38</v>
      </c>
      <c r="H204" s="202" t="s">
        <v>91</v>
      </c>
      <c r="I204" s="173">
        <v>22529</v>
      </c>
      <c r="J204" s="204"/>
      <c r="K204" s="228">
        <v>50</v>
      </c>
      <c r="L204" s="203"/>
      <c r="M204" s="201">
        <v>112</v>
      </c>
      <c r="N204" s="172"/>
      <c r="O204" s="175"/>
      <c r="P204" s="172"/>
      <c r="Q204" s="172"/>
      <c r="R204" s="175">
        <f>K204+N204+P204-O204-Q204</f>
        <v>50</v>
      </c>
      <c r="S204" s="175"/>
      <c r="T204" s="1" t="str">
        <f>IF(I204&lt;20000,"NOT OK",IF(I204&lt;30000,"चालू",IF(I204&lt;40000,"पूंजीगत","NOT OK")))</f>
        <v>चालू</v>
      </c>
      <c r="U204" s="1" t="s">
        <v>568</v>
      </c>
    </row>
    <row r="205" spans="1:21" ht="62" x14ac:dyDescent="0.35">
      <c r="A205" s="10">
        <v>33</v>
      </c>
      <c r="B205" s="11" t="s">
        <v>59</v>
      </c>
      <c r="C205" s="12" t="s">
        <v>87</v>
      </c>
      <c r="D205" s="12" t="s">
        <v>256</v>
      </c>
      <c r="E205" s="12" t="s">
        <v>257</v>
      </c>
      <c r="F205" s="13" t="s">
        <v>0</v>
      </c>
      <c r="G205" s="13" t="s">
        <v>38</v>
      </c>
      <c r="H205" s="11" t="s">
        <v>373</v>
      </c>
      <c r="I205" s="14">
        <v>22413</v>
      </c>
      <c r="J205" s="13"/>
      <c r="K205" s="15">
        <v>5000</v>
      </c>
      <c r="L205" s="12"/>
      <c r="M205" s="10">
        <v>192</v>
      </c>
      <c r="N205" s="200">
        <v>6000</v>
      </c>
      <c r="O205" s="16"/>
      <c r="P205" s="17"/>
      <c r="Q205" s="17"/>
      <c r="R205" s="18">
        <f t="shared" ref="R205" si="79">K205+N205+P205-O205-Q205</f>
        <v>11000</v>
      </c>
      <c r="S205" s="18"/>
      <c r="T205" s="1" t="str">
        <f t="shared" ref="T205" si="80">IF(I206&lt;20000,"NOT OK",IF(I206&lt;30000,"चालू",IF(I206&lt;40000,"पूंजीगत","NOT OK")))</f>
        <v>पूंजीगत</v>
      </c>
      <c r="U205" s="1" t="str">
        <f t="shared" ref="U205" si="81">IF(N206+O206+P206+Q206&lt;&gt;0,"संशोधन रहेको","नरहेको")</f>
        <v>संशोधन रहेको</v>
      </c>
    </row>
    <row r="206" spans="1:21" s="177" customFormat="1" ht="62" x14ac:dyDescent="0.3">
      <c r="A206" s="10">
        <v>60</v>
      </c>
      <c r="B206" s="11" t="s">
        <v>59</v>
      </c>
      <c r="C206" s="12" t="s">
        <v>87</v>
      </c>
      <c r="D206" s="12" t="s">
        <v>256</v>
      </c>
      <c r="E206" s="12" t="s">
        <v>257</v>
      </c>
      <c r="F206" s="13" t="s">
        <v>0</v>
      </c>
      <c r="G206" s="13" t="s">
        <v>38</v>
      </c>
      <c r="H206" s="22" t="s">
        <v>456</v>
      </c>
      <c r="I206" s="14">
        <v>31134</v>
      </c>
      <c r="J206" s="19"/>
      <c r="K206" s="18"/>
      <c r="L206" s="20"/>
      <c r="M206" s="14" t="s">
        <v>412</v>
      </c>
      <c r="N206" s="16"/>
      <c r="O206" s="16"/>
      <c r="P206" s="200">
        <v>2500</v>
      </c>
      <c r="Q206" s="16"/>
      <c r="R206" s="18">
        <f t="shared" ref="R206" si="82">K206+N206+P206-O206-Q206</f>
        <v>2500</v>
      </c>
      <c r="S206" s="18"/>
      <c r="T206" s="199" t="s">
        <v>657</v>
      </c>
      <c r="U206" s="176" t="s">
        <v>658</v>
      </c>
    </row>
    <row r="207" spans="1:21" s="177" customFormat="1" ht="37.5" x14ac:dyDescent="0.3">
      <c r="A207" s="10">
        <v>114</v>
      </c>
      <c r="B207" s="199" t="s">
        <v>655</v>
      </c>
      <c r="C207" s="199" t="s">
        <v>87</v>
      </c>
      <c r="D207" s="199" t="s">
        <v>25</v>
      </c>
      <c r="E207" s="199" t="s">
        <v>25</v>
      </c>
      <c r="F207" s="199" t="s">
        <v>0</v>
      </c>
      <c r="G207" s="199" t="s">
        <v>38</v>
      </c>
      <c r="H207" s="199" t="s">
        <v>656</v>
      </c>
      <c r="I207" s="199">
        <v>22522</v>
      </c>
      <c r="J207" s="199">
        <v>0</v>
      </c>
      <c r="K207" s="199">
        <v>8500</v>
      </c>
      <c r="L207" s="199">
        <v>0</v>
      </c>
      <c r="M207" s="199">
        <v>430</v>
      </c>
      <c r="N207" s="199">
        <v>0</v>
      </c>
      <c r="O207" s="199">
        <v>4500</v>
      </c>
      <c r="P207" s="199">
        <v>0</v>
      </c>
      <c r="Q207" s="199"/>
      <c r="R207" s="200">
        <f t="shared" ref="R207:R216" si="83">K207+N207+P207-O207-Q207</f>
        <v>4000</v>
      </c>
      <c r="S207" s="199">
        <v>0</v>
      </c>
      <c r="T207" s="199" t="s">
        <v>657</v>
      </c>
      <c r="U207" s="176" t="s">
        <v>658</v>
      </c>
    </row>
    <row r="208" spans="1:21" s="177" customFormat="1" ht="37.5" x14ac:dyDescent="0.3">
      <c r="A208" s="10">
        <v>115</v>
      </c>
      <c r="B208" s="199" t="s">
        <v>655</v>
      </c>
      <c r="C208" s="199" t="s">
        <v>87</v>
      </c>
      <c r="D208" s="199" t="s">
        <v>25</v>
      </c>
      <c r="E208" s="199" t="s">
        <v>25</v>
      </c>
      <c r="F208" s="199" t="s">
        <v>0</v>
      </c>
      <c r="G208" s="199" t="s">
        <v>38</v>
      </c>
      <c r="H208" s="199" t="s">
        <v>659</v>
      </c>
      <c r="I208" s="199">
        <v>22419</v>
      </c>
      <c r="J208" s="199">
        <v>0</v>
      </c>
      <c r="K208" s="199">
        <v>2000</v>
      </c>
      <c r="L208" s="199">
        <v>0</v>
      </c>
      <c r="M208" s="199">
        <v>431</v>
      </c>
      <c r="N208" s="199">
        <v>2000</v>
      </c>
      <c r="O208" s="199">
        <v>0</v>
      </c>
      <c r="P208" s="199">
        <v>0</v>
      </c>
      <c r="Q208" s="199">
        <v>0</v>
      </c>
      <c r="R208" s="200">
        <f t="shared" si="83"/>
        <v>4000</v>
      </c>
      <c r="S208" s="199">
        <v>0</v>
      </c>
      <c r="T208" s="199" t="s">
        <v>657</v>
      </c>
      <c r="U208" s="176" t="s">
        <v>658</v>
      </c>
    </row>
    <row r="209" spans="1:21" s="177" customFormat="1" ht="37.5" x14ac:dyDescent="0.3">
      <c r="A209" s="10">
        <v>116</v>
      </c>
      <c r="B209" s="199" t="s">
        <v>655</v>
      </c>
      <c r="C209" s="199" t="s">
        <v>87</v>
      </c>
      <c r="D209" s="199" t="s">
        <v>25</v>
      </c>
      <c r="E209" s="199" t="s">
        <v>25</v>
      </c>
      <c r="F209" s="199" t="s">
        <v>0</v>
      </c>
      <c r="G209" s="199" t="s">
        <v>38</v>
      </c>
      <c r="H209" s="199" t="s">
        <v>660</v>
      </c>
      <c r="I209" s="199">
        <v>22413</v>
      </c>
      <c r="J209" s="199">
        <v>0</v>
      </c>
      <c r="K209" s="199">
        <v>10000</v>
      </c>
      <c r="L209" s="199">
        <v>0</v>
      </c>
      <c r="M209" s="199">
        <v>437</v>
      </c>
      <c r="N209" s="199">
        <v>20000</v>
      </c>
      <c r="O209" s="199">
        <v>0</v>
      </c>
      <c r="P209" s="199">
        <v>0</v>
      </c>
      <c r="Q209" s="199">
        <v>0</v>
      </c>
      <c r="R209" s="200">
        <f t="shared" si="83"/>
        <v>30000</v>
      </c>
      <c r="S209" s="199">
        <v>0</v>
      </c>
      <c r="T209" s="198" t="s">
        <v>657</v>
      </c>
      <c r="U209" s="176" t="s">
        <v>658</v>
      </c>
    </row>
    <row r="210" spans="1:21" s="177" customFormat="1" ht="50" x14ac:dyDescent="0.3">
      <c r="A210" s="198">
        <v>147</v>
      </c>
      <c r="B210" s="198" t="s">
        <v>661</v>
      </c>
      <c r="C210" s="198" t="s">
        <v>87</v>
      </c>
      <c r="D210" s="198" t="s">
        <v>662</v>
      </c>
      <c r="E210" s="198" t="s">
        <v>662</v>
      </c>
      <c r="F210" s="198" t="s">
        <v>0</v>
      </c>
      <c r="G210" s="198" t="s">
        <v>38</v>
      </c>
      <c r="H210" s="198" t="s">
        <v>663</v>
      </c>
      <c r="I210" s="198">
        <v>22411</v>
      </c>
      <c r="J210" s="198">
        <v>0</v>
      </c>
      <c r="K210" s="198">
        <v>500</v>
      </c>
      <c r="L210" s="198">
        <v>0</v>
      </c>
      <c r="M210" s="198">
        <v>143</v>
      </c>
      <c r="N210" s="198">
        <v>0</v>
      </c>
      <c r="O210" s="198">
        <v>500</v>
      </c>
      <c r="P210" s="198">
        <v>0</v>
      </c>
      <c r="Q210" s="198">
        <v>0</v>
      </c>
      <c r="R210" s="175">
        <f t="shared" si="83"/>
        <v>0</v>
      </c>
      <c r="S210" s="198">
        <v>0</v>
      </c>
      <c r="T210" s="198" t="s">
        <v>657</v>
      </c>
      <c r="U210" s="176" t="s">
        <v>658</v>
      </c>
    </row>
    <row r="211" spans="1:21" ht="50" x14ac:dyDescent="0.35">
      <c r="A211" s="198">
        <v>149</v>
      </c>
      <c r="B211" s="198" t="s">
        <v>661</v>
      </c>
      <c r="C211" s="198" t="s">
        <v>87</v>
      </c>
      <c r="D211" s="198" t="s">
        <v>662</v>
      </c>
      <c r="E211" s="198" t="s">
        <v>662</v>
      </c>
      <c r="F211" s="198" t="s">
        <v>0</v>
      </c>
      <c r="G211" s="198" t="s">
        <v>38</v>
      </c>
      <c r="H211" s="198" t="s">
        <v>664</v>
      </c>
      <c r="I211" s="198">
        <v>22522</v>
      </c>
      <c r="J211" s="198">
        <v>0</v>
      </c>
      <c r="K211" s="198">
        <v>500</v>
      </c>
      <c r="L211" s="198">
        <v>0</v>
      </c>
      <c r="M211" s="198">
        <v>145</v>
      </c>
      <c r="N211" s="198">
        <v>0</v>
      </c>
      <c r="O211" s="198">
        <v>500</v>
      </c>
      <c r="P211" s="198">
        <v>0</v>
      </c>
      <c r="Q211" s="198">
        <v>0</v>
      </c>
      <c r="R211" s="175">
        <f t="shared" si="83"/>
        <v>0</v>
      </c>
      <c r="S211" s="198">
        <v>0</v>
      </c>
      <c r="T211" s="1" t="str">
        <f t="shared" ref="T211:T214" si="84">IF(I212&lt;20000,"NOT OK",IF(I212&lt;30000,"चालू",IF(I212&lt;40000,"पूंजीगत","NOT OK")))</f>
        <v>पूंजीगत</v>
      </c>
      <c r="U211" s="1" t="str">
        <f t="shared" ref="U211:U214" si="85">IF(N212+O212+P212+Q212&lt;&gt;0,"संशोधन रहेको","नरहेको")</f>
        <v>संशोधन रहेको</v>
      </c>
    </row>
    <row r="212" spans="1:21" ht="31" x14ac:dyDescent="0.35">
      <c r="A212" s="229">
        <v>90</v>
      </c>
      <c r="B212" s="230" t="s">
        <v>50</v>
      </c>
      <c r="C212" s="231" t="s">
        <v>28</v>
      </c>
      <c r="D212" s="231" t="s">
        <v>168</v>
      </c>
      <c r="E212" s="231" t="s">
        <v>168</v>
      </c>
      <c r="F212" s="232" t="s">
        <v>0</v>
      </c>
      <c r="G212" s="232" t="s">
        <v>38</v>
      </c>
      <c r="H212" s="230" t="s">
        <v>245</v>
      </c>
      <c r="I212" s="233">
        <v>31159</v>
      </c>
      <c r="J212" s="232"/>
      <c r="K212" s="234">
        <v>7000</v>
      </c>
      <c r="L212" s="231"/>
      <c r="M212" s="229">
        <v>351</v>
      </c>
      <c r="N212" s="166"/>
      <c r="O212" s="200"/>
      <c r="P212" s="200"/>
      <c r="Q212" s="200">
        <v>7000</v>
      </c>
      <c r="R212" s="200">
        <f t="shared" si="83"/>
        <v>0</v>
      </c>
      <c r="S212" s="200"/>
      <c r="T212" s="1" t="str">
        <f t="shared" si="84"/>
        <v>पूंजीगत</v>
      </c>
      <c r="U212" s="1" t="str">
        <f t="shared" si="85"/>
        <v>संशोधन रहेको</v>
      </c>
    </row>
    <row r="213" spans="1:21" s="235" customFormat="1" ht="46.5" x14ac:dyDescent="0.35">
      <c r="A213" s="192">
        <v>90</v>
      </c>
      <c r="B213" s="193" t="s">
        <v>50</v>
      </c>
      <c r="C213" s="194" t="s">
        <v>28</v>
      </c>
      <c r="D213" s="194" t="s">
        <v>168</v>
      </c>
      <c r="E213" s="194" t="s">
        <v>168</v>
      </c>
      <c r="F213" s="195" t="s">
        <v>0</v>
      </c>
      <c r="G213" s="195" t="s">
        <v>38</v>
      </c>
      <c r="H213" s="193" t="s">
        <v>685</v>
      </c>
      <c r="I213" s="168">
        <v>31159</v>
      </c>
      <c r="J213" s="195"/>
      <c r="K213" s="242"/>
      <c r="L213" s="194"/>
      <c r="M213" s="168" t="s">
        <v>412</v>
      </c>
      <c r="N213" s="167"/>
      <c r="O213" s="170"/>
      <c r="P213" s="170">
        <v>10000</v>
      </c>
      <c r="Q213" s="167"/>
      <c r="R213" s="170">
        <f t="shared" si="83"/>
        <v>10000</v>
      </c>
      <c r="S213" s="170"/>
      <c r="T213" s="235" t="str">
        <f t="shared" si="84"/>
        <v>पूंजीगत</v>
      </c>
      <c r="U213" s="235" t="str">
        <f t="shared" si="85"/>
        <v>संशोधन रहेको</v>
      </c>
    </row>
    <row r="214" spans="1:21" s="235" customFormat="1" ht="31" x14ac:dyDescent="0.35">
      <c r="A214" s="229">
        <v>93</v>
      </c>
      <c r="B214" s="230" t="s">
        <v>50</v>
      </c>
      <c r="C214" s="231" t="s">
        <v>28</v>
      </c>
      <c r="D214" s="231" t="s">
        <v>168</v>
      </c>
      <c r="E214" s="231" t="s">
        <v>168</v>
      </c>
      <c r="F214" s="232" t="s">
        <v>0</v>
      </c>
      <c r="G214" s="232" t="s">
        <v>38</v>
      </c>
      <c r="H214" s="230" t="s">
        <v>191</v>
      </c>
      <c r="I214" s="233">
        <v>31159</v>
      </c>
      <c r="J214" s="232">
        <v>12</v>
      </c>
      <c r="K214" s="234">
        <v>10000</v>
      </c>
      <c r="L214" s="231" t="s">
        <v>204</v>
      </c>
      <c r="M214" s="229">
        <v>379</v>
      </c>
      <c r="N214" s="166"/>
      <c r="O214" s="200"/>
      <c r="P214" s="166"/>
      <c r="Q214" s="200">
        <v>10000</v>
      </c>
      <c r="R214" s="200">
        <f t="shared" si="83"/>
        <v>0</v>
      </c>
      <c r="S214" s="231"/>
      <c r="T214" s="235" t="str">
        <f t="shared" si="84"/>
        <v>पूंजीगत</v>
      </c>
      <c r="U214" s="235" t="str">
        <f t="shared" si="85"/>
        <v>संशोधन रहेको</v>
      </c>
    </row>
    <row r="215" spans="1:21" ht="31" x14ac:dyDescent="0.35">
      <c r="A215" s="229">
        <v>94</v>
      </c>
      <c r="B215" s="230" t="s">
        <v>50</v>
      </c>
      <c r="C215" s="231" t="s">
        <v>28</v>
      </c>
      <c r="D215" s="231" t="s">
        <v>168</v>
      </c>
      <c r="E215" s="231" t="s">
        <v>168</v>
      </c>
      <c r="F215" s="232" t="s">
        <v>0</v>
      </c>
      <c r="G215" s="232" t="s">
        <v>38</v>
      </c>
      <c r="H215" s="230" t="s">
        <v>191</v>
      </c>
      <c r="I215" s="233">
        <v>31159</v>
      </c>
      <c r="J215" s="232">
        <v>12</v>
      </c>
      <c r="K215" s="234"/>
      <c r="L215" s="231"/>
      <c r="M215" s="229" t="s">
        <v>412</v>
      </c>
      <c r="N215" s="166"/>
      <c r="O215" s="200"/>
      <c r="P215" s="200">
        <v>10000</v>
      </c>
      <c r="Q215" s="166"/>
      <c r="R215" s="200">
        <f t="shared" si="83"/>
        <v>10000</v>
      </c>
      <c r="S215" s="231" t="s">
        <v>507</v>
      </c>
      <c r="T215" s="196" t="s">
        <v>657</v>
      </c>
      <c r="U215" s="1" t="str">
        <f>IF(N218+O218+P218+Q218&lt;&gt;0,"संशोधन रहेको","नरहेको")</f>
        <v>संशोधन रहेको</v>
      </c>
    </row>
    <row r="216" spans="1:21" ht="31" x14ac:dyDescent="0.35">
      <c r="A216" s="10">
        <v>102</v>
      </c>
      <c r="B216" s="11" t="s">
        <v>50</v>
      </c>
      <c r="C216" s="12" t="s">
        <v>28</v>
      </c>
      <c r="D216" s="12" t="s">
        <v>168</v>
      </c>
      <c r="E216" s="12" t="s">
        <v>168</v>
      </c>
      <c r="F216" s="13" t="s">
        <v>0</v>
      </c>
      <c r="G216" s="13" t="s">
        <v>38</v>
      </c>
      <c r="H216" s="11" t="s">
        <v>688</v>
      </c>
      <c r="I216" s="14">
        <v>31159</v>
      </c>
      <c r="J216" s="10">
        <v>32</v>
      </c>
      <c r="K216" s="15">
        <v>5000</v>
      </c>
      <c r="L216" s="12"/>
      <c r="M216" s="10">
        <v>388</v>
      </c>
      <c r="N216" s="17"/>
      <c r="O216" s="16"/>
      <c r="P216" s="17"/>
      <c r="Q216" s="16"/>
      <c r="R216" s="18">
        <f t="shared" si="83"/>
        <v>5000</v>
      </c>
      <c r="S216" s="170" t="s">
        <v>689</v>
      </c>
      <c r="T216" s="1" t="str">
        <f t="shared" ref="T216" si="86">IF(I216&lt;20000,"NOT OK",IF(I216&lt;30000,"चालू",IF(I216&lt;40000,"पूंजीगत","NOT OK")))</f>
        <v>पूंजीगत</v>
      </c>
      <c r="U216" s="1" t="str">
        <f t="shared" ref="U216" si="87">IF(N216+O216+P216+Q216&lt;&gt;0,"संशोधन रहेको","नरहेको")</f>
        <v>नरहेको</v>
      </c>
    </row>
    <row r="217" spans="1:21" ht="31" x14ac:dyDescent="0.35">
      <c r="A217" s="10">
        <v>138</v>
      </c>
      <c r="B217" s="244" t="s">
        <v>7</v>
      </c>
      <c r="C217" s="244" t="s">
        <v>7</v>
      </c>
      <c r="D217" s="246" t="s">
        <v>109</v>
      </c>
      <c r="E217" s="246" t="s">
        <v>110</v>
      </c>
      <c r="F217" s="246" t="s">
        <v>0</v>
      </c>
      <c r="G217" s="176" t="s">
        <v>38</v>
      </c>
      <c r="H217" s="22" t="s">
        <v>687</v>
      </c>
      <c r="I217" s="243">
        <v>25211</v>
      </c>
      <c r="J217" s="243"/>
      <c r="K217" s="18">
        <v>2000</v>
      </c>
      <c r="L217" s="247"/>
      <c r="M217" s="246"/>
    </row>
    <row r="218" spans="1:21" ht="46.5" x14ac:dyDescent="0.35">
      <c r="A218" s="192">
        <v>142</v>
      </c>
      <c r="B218" s="193" t="s">
        <v>6</v>
      </c>
      <c r="C218" s="194" t="s">
        <v>28</v>
      </c>
      <c r="D218" s="194" t="s">
        <v>105</v>
      </c>
      <c r="E218" s="194" t="s">
        <v>293</v>
      </c>
      <c r="F218" s="195" t="s">
        <v>0</v>
      </c>
      <c r="G218" s="195" t="s">
        <v>38</v>
      </c>
      <c r="H218" s="167" t="s">
        <v>681</v>
      </c>
      <c r="I218" s="168">
        <v>25315</v>
      </c>
      <c r="J218" s="169"/>
      <c r="K218" s="170"/>
      <c r="L218" s="171"/>
      <c r="M218" s="168" t="s">
        <v>412</v>
      </c>
      <c r="N218" s="170">
        <v>10000</v>
      </c>
      <c r="O218" s="170"/>
      <c r="P218" s="170"/>
      <c r="Q218" s="167"/>
      <c r="R218" s="170">
        <f t="shared" ref="R218:R222" si="88">K218+N218+P218-O218-Q218</f>
        <v>10000</v>
      </c>
      <c r="S218" s="170"/>
      <c r="T218" s="197" t="str">
        <f t="shared" ref="T218:T221" si="89">IF(I219&lt;20000,"NOT OK",IF(I219&lt;30000,"चालू",IF(I219&lt;40000,"पूंजीगत","NOT OK")))</f>
        <v>पूंजीगत</v>
      </c>
      <c r="U218" s="1" t="str">
        <f t="shared" ref="U218:U221" si="90">IF(N219+O219+P219+Q219&lt;&gt;0,"संशोधन रहेको","नरहेको")</f>
        <v>संशोधन रहेको</v>
      </c>
    </row>
    <row r="219" spans="1:21" ht="46.5" x14ac:dyDescent="0.35">
      <c r="A219" s="192">
        <v>140</v>
      </c>
      <c r="B219" s="193" t="s">
        <v>6</v>
      </c>
      <c r="C219" s="194" t="s">
        <v>28</v>
      </c>
      <c r="D219" s="194" t="s">
        <v>105</v>
      </c>
      <c r="E219" s="194" t="s">
        <v>293</v>
      </c>
      <c r="F219" s="195" t="s">
        <v>0</v>
      </c>
      <c r="G219" s="195" t="s">
        <v>38</v>
      </c>
      <c r="H219" s="167" t="s">
        <v>671</v>
      </c>
      <c r="I219" s="168">
        <v>31151</v>
      </c>
      <c r="J219" s="169"/>
      <c r="K219" s="170"/>
      <c r="L219" s="171"/>
      <c r="M219" s="168" t="s">
        <v>412</v>
      </c>
      <c r="N219" s="167"/>
      <c r="O219" s="170"/>
      <c r="P219" s="170">
        <v>5000</v>
      </c>
      <c r="Q219" s="167"/>
      <c r="R219" s="170">
        <f t="shared" si="88"/>
        <v>5000</v>
      </c>
      <c r="S219" s="170" t="s">
        <v>566</v>
      </c>
      <c r="T219" s="1" t="str">
        <f t="shared" si="89"/>
        <v>पूंजीगत</v>
      </c>
      <c r="U219" s="1" t="str">
        <f t="shared" si="90"/>
        <v>संशोधन रहेको</v>
      </c>
    </row>
    <row r="220" spans="1:21" ht="46.5" x14ac:dyDescent="0.35">
      <c r="A220" s="10">
        <v>144</v>
      </c>
      <c r="B220" s="11" t="s">
        <v>6</v>
      </c>
      <c r="C220" s="12" t="s">
        <v>28</v>
      </c>
      <c r="D220" s="12" t="s">
        <v>105</v>
      </c>
      <c r="E220" s="12" t="s">
        <v>293</v>
      </c>
      <c r="F220" s="13" t="s">
        <v>0</v>
      </c>
      <c r="G220" s="13" t="s">
        <v>38</v>
      </c>
      <c r="H220" s="22" t="s">
        <v>422</v>
      </c>
      <c r="I220" s="14">
        <v>31112</v>
      </c>
      <c r="J220" s="19"/>
      <c r="K220" s="18"/>
      <c r="L220" s="20"/>
      <c r="M220" s="14" t="s">
        <v>412</v>
      </c>
      <c r="N220" s="22"/>
      <c r="O220" s="18"/>
      <c r="P220" s="200">
        <v>1400</v>
      </c>
      <c r="Q220" s="22"/>
      <c r="R220" s="18">
        <f t="shared" si="88"/>
        <v>1400</v>
      </c>
      <c r="S220" s="18"/>
      <c r="T220" s="1" t="str">
        <f t="shared" si="89"/>
        <v>पूंजीगत</v>
      </c>
      <c r="U220" s="1" t="str">
        <f t="shared" si="90"/>
        <v>संशोधन रहेको</v>
      </c>
    </row>
    <row r="221" spans="1:21" ht="31" x14ac:dyDescent="0.35">
      <c r="A221" s="10">
        <v>174</v>
      </c>
      <c r="B221" s="11" t="s">
        <v>4</v>
      </c>
      <c r="C221" s="12" t="s">
        <v>7</v>
      </c>
      <c r="D221" s="12" t="s">
        <v>4</v>
      </c>
      <c r="E221" s="12" t="s">
        <v>121</v>
      </c>
      <c r="F221" s="13" t="s">
        <v>0</v>
      </c>
      <c r="G221" s="13" t="s">
        <v>38</v>
      </c>
      <c r="H221" s="166" t="s">
        <v>665</v>
      </c>
      <c r="I221" s="14">
        <v>31121</v>
      </c>
      <c r="J221" s="19"/>
      <c r="K221" s="18"/>
      <c r="L221" s="20"/>
      <c r="M221" s="14" t="s">
        <v>412</v>
      </c>
      <c r="N221" s="17"/>
      <c r="O221" s="16"/>
      <c r="P221" s="16">
        <v>7000</v>
      </c>
      <c r="Q221" s="17"/>
      <c r="R221" s="18">
        <f t="shared" si="88"/>
        <v>7000</v>
      </c>
      <c r="S221" s="18"/>
      <c r="T221" s="1" t="str">
        <f t="shared" si="89"/>
        <v>चालू</v>
      </c>
      <c r="U221" s="1" t="str">
        <f t="shared" si="90"/>
        <v>संशोधन रहेको</v>
      </c>
    </row>
    <row r="222" spans="1:21" ht="31" x14ac:dyDescent="0.35">
      <c r="A222" s="10">
        <v>189</v>
      </c>
      <c r="B222" s="22" t="s">
        <v>4</v>
      </c>
      <c r="C222" s="12" t="s">
        <v>7</v>
      </c>
      <c r="D222" s="12" t="s">
        <v>4</v>
      </c>
      <c r="E222" s="12" t="s">
        <v>121</v>
      </c>
      <c r="F222" s="13" t="s">
        <v>0</v>
      </c>
      <c r="G222" s="13" t="s">
        <v>38</v>
      </c>
      <c r="H222" s="166" t="s">
        <v>654</v>
      </c>
      <c r="I222" s="14">
        <v>25312</v>
      </c>
      <c r="J222" s="19"/>
      <c r="K222" s="18"/>
      <c r="L222" s="20"/>
      <c r="M222" s="14" t="s">
        <v>412</v>
      </c>
      <c r="N222" s="16">
        <v>6000</v>
      </c>
      <c r="O222" s="16"/>
      <c r="P222" s="16"/>
      <c r="Q222" s="17"/>
      <c r="R222" s="18">
        <f t="shared" si="88"/>
        <v>6000</v>
      </c>
      <c r="S222" s="18"/>
    </row>
    <row r="223" spans="1:21" x14ac:dyDescent="0.35">
      <c r="B223" s="36"/>
      <c r="C223" s="36"/>
      <c r="D223" s="36"/>
      <c r="E223" s="36"/>
      <c r="F223" s="36"/>
      <c r="H223" s="36"/>
    </row>
    <row r="224" spans="1:21" x14ac:dyDescent="0.35">
      <c r="B224" s="36"/>
      <c r="C224" s="36"/>
      <c r="D224" s="36"/>
      <c r="E224" s="36"/>
      <c r="F224" s="36"/>
      <c r="H224" s="36"/>
    </row>
    <row r="225" spans="1:8" x14ac:dyDescent="0.35">
      <c r="B225" s="36"/>
      <c r="C225" s="36"/>
      <c r="D225" s="36"/>
      <c r="E225" s="36"/>
      <c r="F225" s="36"/>
      <c r="H225" s="36"/>
    </row>
    <row r="226" spans="1:8" x14ac:dyDescent="0.35">
      <c r="A226" s="182" t="s">
        <v>674</v>
      </c>
      <c r="B226" s="36"/>
      <c r="C226" s="36" t="s">
        <v>675</v>
      </c>
      <c r="D226" s="36"/>
      <c r="E226" s="36"/>
      <c r="F226" s="36"/>
      <c r="H226" s="36"/>
    </row>
    <row r="227" spans="1:8" x14ac:dyDescent="0.35">
      <c r="A227" s="189" t="s">
        <v>676</v>
      </c>
      <c r="B227" s="36"/>
      <c r="C227" s="36" t="s">
        <v>677</v>
      </c>
      <c r="D227" s="36"/>
      <c r="E227" s="36"/>
      <c r="F227" s="36"/>
      <c r="H227" s="36"/>
    </row>
    <row r="228" spans="1:8" x14ac:dyDescent="0.35">
      <c r="A228" s="190" t="s">
        <v>678</v>
      </c>
      <c r="B228" s="36"/>
      <c r="C228" s="36" t="s">
        <v>413</v>
      </c>
      <c r="D228" s="36"/>
      <c r="E228" s="36"/>
      <c r="F228" s="36"/>
      <c r="H228" s="36"/>
    </row>
    <row r="229" spans="1:8" x14ac:dyDescent="0.35">
      <c r="A229" s="191" t="s">
        <v>679</v>
      </c>
      <c r="B229" s="36"/>
      <c r="C229" s="36" t="s">
        <v>680</v>
      </c>
      <c r="D229" s="36"/>
      <c r="E229" s="36"/>
      <c r="F229" s="36"/>
      <c r="H229" s="36"/>
    </row>
    <row r="230" spans="1:8" x14ac:dyDescent="0.35">
      <c r="B230" s="36"/>
      <c r="C230" s="36"/>
      <c r="D230" s="36"/>
      <c r="E230" s="36"/>
      <c r="F230" s="36"/>
      <c r="H230" s="36"/>
    </row>
    <row r="231" spans="1:8" x14ac:dyDescent="0.35">
      <c r="B231" s="36"/>
      <c r="C231" s="36"/>
      <c r="D231" s="36"/>
      <c r="E231" s="36"/>
      <c r="F231" s="36"/>
      <c r="H231" s="36"/>
    </row>
    <row r="232" spans="1:8" x14ac:dyDescent="0.35">
      <c r="B232" s="36"/>
      <c r="C232" s="36"/>
      <c r="D232" s="36"/>
      <c r="E232" s="36"/>
      <c r="F232" s="36"/>
      <c r="H232" s="36"/>
    </row>
    <row r="233" spans="1:8" x14ac:dyDescent="0.35">
      <c r="B233" s="36"/>
      <c r="C233" s="36"/>
      <c r="D233" s="36"/>
      <c r="E233" s="36"/>
      <c r="F233" s="36"/>
      <c r="H233" s="36"/>
    </row>
    <row r="234" spans="1:8" x14ac:dyDescent="0.35">
      <c r="B234" s="36"/>
      <c r="C234" s="36"/>
      <c r="D234" s="36"/>
      <c r="E234" s="36"/>
      <c r="F234" s="36"/>
      <c r="H234" s="36"/>
    </row>
    <row r="235" spans="1:8" x14ac:dyDescent="0.35">
      <c r="B235" s="36"/>
      <c r="C235" s="36"/>
      <c r="D235" s="36"/>
      <c r="E235" s="36"/>
      <c r="F235" s="36"/>
      <c r="H235" s="36"/>
    </row>
    <row r="236" spans="1:8" x14ac:dyDescent="0.35">
      <c r="B236" s="36"/>
      <c r="C236" s="36"/>
      <c r="D236" s="36"/>
      <c r="E236" s="36"/>
      <c r="F236" s="36"/>
      <c r="H236" s="36"/>
    </row>
    <row r="237" spans="1:8" x14ac:dyDescent="0.35">
      <c r="B237" s="36"/>
      <c r="C237" s="36"/>
      <c r="D237" s="36"/>
      <c r="E237" s="36"/>
      <c r="F237" s="36"/>
      <c r="H237" s="36"/>
    </row>
    <row r="238" spans="1:8" x14ac:dyDescent="0.35">
      <c r="B238" s="36"/>
      <c r="C238" s="36"/>
      <c r="D238" s="36"/>
      <c r="E238" s="36"/>
      <c r="F238" s="36"/>
      <c r="H238" s="36"/>
    </row>
    <row r="239" spans="1:8" x14ac:dyDescent="0.35">
      <c r="B239" s="36"/>
      <c r="C239" s="36"/>
      <c r="D239" s="36"/>
      <c r="E239" s="36"/>
      <c r="F239" s="36"/>
      <c r="H239" s="36"/>
    </row>
    <row r="240" spans="1:8" x14ac:dyDescent="0.35">
      <c r="B240" s="36"/>
      <c r="C240" s="36"/>
      <c r="D240" s="36"/>
      <c r="E240" s="36"/>
      <c r="F240" s="36"/>
      <c r="H240" s="36"/>
    </row>
    <row r="241" spans="2:8" x14ac:dyDescent="0.35">
      <c r="B241" s="36"/>
      <c r="C241" s="36"/>
      <c r="D241" s="36"/>
      <c r="E241" s="36"/>
      <c r="F241" s="36"/>
      <c r="H241" s="36"/>
    </row>
    <row r="242" spans="2:8" x14ac:dyDescent="0.35">
      <c r="B242" s="36"/>
      <c r="C242" s="36"/>
      <c r="D242" s="36"/>
      <c r="E242" s="36"/>
      <c r="F242" s="36"/>
      <c r="H242" s="36"/>
    </row>
    <row r="243" spans="2:8" x14ac:dyDescent="0.35">
      <c r="B243" s="36"/>
      <c r="C243" s="36"/>
      <c r="D243" s="36"/>
      <c r="E243" s="36"/>
      <c r="F243" s="36"/>
      <c r="H243" s="36"/>
    </row>
    <row r="244" spans="2:8" x14ac:dyDescent="0.35">
      <c r="B244" s="36"/>
      <c r="C244" s="36"/>
      <c r="D244" s="36"/>
      <c r="E244" s="36"/>
      <c r="F244" s="36"/>
      <c r="H244" s="36"/>
    </row>
    <row r="245" spans="2:8" x14ac:dyDescent="0.35">
      <c r="B245" s="36"/>
      <c r="C245" s="36"/>
      <c r="D245" s="36"/>
      <c r="E245" s="36"/>
      <c r="F245" s="36"/>
      <c r="H245" s="36"/>
    </row>
    <row r="246" spans="2:8" x14ac:dyDescent="0.35">
      <c r="B246" s="36"/>
      <c r="C246" s="36"/>
      <c r="D246" s="36"/>
      <c r="E246" s="36"/>
      <c r="F246" s="36"/>
      <c r="H246" s="36"/>
    </row>
    <row r="247" spans="2:8" x14ac:dyDescent="0.35">
      <c r="B247" s="36"/>
      <c r="C247" s="36"/>
      <c r="D247" s="36"/>
      <c r="E247" s="36"/>
      <c r="F247" s="36"/>
      <c r="H247" s="36"/>
    </row>
    <row r="248" spans="2:8" x14ac:dyDescent="0.35">
      <c r="B248" s="36"/>
      <c r="C248" s="36"/>
      <c r="D248" s="36"/>
      <c r="E248" s="36"/>
      <c r="F248" s="36"/>
      <c r="H248" s="36"/>
    </row>
    <row r="249" spans="2:8" x14ac:dyDescent="0.35">
      <c r="B249" s="36"/>
      <c r="C249" s="36"/>
      <c r="D249" s="36"/>
      <c r="E249" s="36"/>
      <c r="F249" s="36"/>
      <c r="H249" s="36"/>
    </row>
    <row r="250" spans="2:8" x14ac:dyDescent="0.35">
      <c r="B250" s="36"/>
      <c r="C250" s="36"/>
      <c r="D250" s="36"/>
      <c r="E250" s="36"/>
      <c r="F250" s="36"/>
      <c r="H250" s="36"/>
    </row>
    <row r="251" spans="2:8" x14ac:dyDescent="0.35">
      <c r="B251" s="36"/>
      <c r="C251" s="36"/>
      <c r="D251" s="36"/>
      <c r="E251" s="36"/>
      <c r="F251" s="36"/>
      <c r="H251" s="36"/>
    </row>
    <row r="252" spans="2:8" x14ac:dyDescent="0.35">
      <c r="B252" s="36"/>
      <c r="C252" s="36"/>
      <c r="D252" s="36"/>
      <c r="E252" s="36"/>
      <c r="F252" s="36"/>
      <c r="H252" s="36"/>
    </row>
    <row r="253" spans="2:8" x14ac:dyDescent="0.35">
      <c r="B253" s="36"/>
      <c r="C253" s="36"/>
      <c r="D253" s="36"/>
      <c r="E253" s="36"/>
      <c r="F253" s="36"/>
      <c r="H253" s="36"/>
    </row>
    <row r="254" spans="2:8" x14ac:dyDescent="0.35">
      <c r="B254" s="36"/>
      <c r="C254" s="36"/>
      <c r="D254" s="36"/>
      <c r="E254" s="36"/>
      <c r="F254" s="36"/>
      <c r="H254" s="36"/>
    </row>
    <row r="255" spans="2:8" x14ac:dyDescent="0.35">
      <c r="B255" s="36"/>
      <c r="C255" s="36"/>
      <c r="D255" s="36"/>
      <c r="E255" s="36"/>
      <c r="F255" s="36"/>
      <c r="H255" s="36"/>
    </row>
    <row r="256" spans="2:8" x14ac:dyDescent="0.35">
      <c r="B256" s="36"/>
      <c r="C256" s="36"/>
      <c r="D256" s="36"/>
      <c r="E256" s="36"/>
      <c r="F256" s="36"/>
      <c r="H256" s="36"/>
    </row>
    <row r="257" spans="2:8" x14ac:dyDescent="0.35">
      <c r="B257" s="36"/>
      <c r="C257" s="36"/>
      <c r="D257" s="36"/>
      <c r="E257" s="36"/>
      <c r="F257" s="36"/>
      <c r="H257" s="36"/>
    </row>
    <row r="258" spans="2:8" x14ac:dyDescent="0.35">
      <c r="B258" s="36"/>
      <c r="C258" s="36"/>
      <c r="D258" s="36"/>
      <c r="E258" s="36"/>
      <c r="F258" s="36"/>
      <c r="H258" s="36"/>
    </row>
    <row r="259" spans="2:8" x14ac:dyDescent="0.35">
      <c r="B259" s="36"/>
      <c r="C259" s="36"/>
      <c r="D259" s="36"/>
      <c r="E259" s="36"/>
      <c r="F259" s="36"/>
      <c r="H259" s="36"/>
    </row>
    <row r="260" spans="2:8" x14ac:dyDescent="0.35">
      <c r="B260" s="36"/>
      <c r="C260" s="36"/>
      <c r="D260" s="36"/>
      <c r="E260" s="36"/>
      <c r="F260" s="36"/>
      <c r="H260" s="36"/>
    </row>
    <row r="261" spans="2:8" x14ac:dyDescent="0.35">
      <c r="B261" s="36"/>
      <c r="C261" s="36"/>
      <c r="D261" s="36"/>
      <c r="E261" s="36"/>
      <c r="F261" s="36"/>
      <c r="H261" s="36"/>
    </row>
    <row r="262" spans="2:8" x14ac:dyDescent="0.35">
      <c r="B262" s="36"/>
      <c r="C262" s="36"/>
      <c r="D262" s="36"/>
      <c r="E262" s="36"/>
      <c r="F262" s="36"/>
      <c r="H262" s="36"/>
    </row>
    <row r="263" spans="2:8" x14ac:dyDescent="0.35">
      <c r="B263" s="36"/>
      <c r="C263" s="36"/>
      <c r="D263" s="36"/>
      <c r="E263" s="36"/>
      <c r="F263" s="36"/>
      <c r="H263" s="36"/>
    </row>
    <row r="264" spans="2:8" x14ac:dyDescent="0.35">
      <c r="B264" s="36"/>
      <c r="C264" s="36"/>
      <c r="D264" s="36"/>
      <c r="E264" s="36"/>
      <c r="F264" s="36"/>
      <c r="H264" s="36"/>
    </row>
    <row r="265" spans="2:8" x14ac:dyDescent="0.35">
      <c r="B265" s="36"/>
      <c r="C265" s="36"/>
      <c r="D265" s="36"/>
      <c r="E265" s="36"/>
      <c r="F265" s="36"/>
      <c r="H265" s="36"/>
    </row>
    <row r="266" spans="2:8" x14ac:dyDescent="0.35">
      <c r="B266" s="36"/>
      <c r="C266" s="36"/>
      <c r="D266" s="36"/>
      <c r="E266" s="36"/>
      <c r="F266" s="36"/>
      <c r="H266" s="36"/>
    </row>
    <row r="267" spans="2:8" x14ac:dyDescent="0.35">
      <c r="B267" s="36"/>
      <c r="C267" s="36"/>
      <c r="D267" s="36"/>
      <c r="E267" s="36"/>
      <c r="F267" s="36"/>
      <c r="H267" s="36"/>
    </row>
    <row r="268" spans="2:8" x14ac:dyDescent="0.35">
      <c r="B268" s="36"/>
      <c r="C268" s="36"/>
      <c r="D268" s="36"/>
      <c r="E268" s="36"/>
      <c r="F268" s="36"/>
      <c r="H268" s="36"/>
    </row>
    <row r="269" spans="2:8" x14ac:dyDescent="0.35">
      <c r="B269" s="36"/>
      <c r="C269" s="36"/>
      <c r="D269" s="36"/>
      <c r="E269" s="36"/>
      <c r="F269" s="36"/>
      <c r="H269" s="36"/>
    </row>
    <row r="270" spans="2:8" x14ac:dyDescent="0.35">
      <c r="B270" s="36"/>
      <c r="C270" s="36"/>
      <c r="D270" s="36"/>
      <c r="E270" s="36"/>
      <c r="F270" s="36"/>
      <c r="H270" s="36"/>
    </row>
    <row r="271" spans="2:8" x14ac:dyDescent="0.35">
      <c r="B271" s="36"/>
      <c r="C271" s="36"/>
      <c r="D271" s="36"/>
      <c r="E271" s="36"/>
      <c r="F271" s="36"/>
      <c r="H271" s="36"/>
    </row>
    <row r="272" spans="2:8" x14ac:dyDescent="0.35">
      <c r="B272" s="36"/>
      <c r="C272" s="36"/>
      <c r="D272" s="36"/>
      <c r="E272" s="36"/>
      <c r="F272" s="36"/>
      <c r="H272" s="36"/>
    </row>
    <row r="273" spans="2:8" x14ac:dyDescent="0.35">
      <c r="B273" s="36"/>
      <c r="C273" s="36"/>
      <c r="D273" s="36"/>
      <c r="E273" s="36"/>
      <c r="F273" s="36"/>
      <c r="H273" s="36"/>
    </row>
    <row r="274" spans="2:8" x14ac:dyDescent="0.35">
      <c r="B274" s="36"/>
      <c r="C274" s="36"/>
      <c r="D274" s="36"/>
      <c r="E274" s="36"/>
      <c r="F274" s="36"/>
      <c r="H274" s="36"/>
    </row>
    <row r="275" spans="2:8" x14ac:dyDescent="0.35">
      <c r="B275" s="36"/>
      <c r="C275" s="36"/>
      <c r="D275" s="36"/>
      <c r="E275" s="36"/>
      <c r="F275" s="36"/>
      <c r="H275" s="36"/>
    </row>
    <row r="276" spans="2:8" x14ac:dyDescent="0.35">
      <c r="B276" s="36"/>
      <c r="C276" s="36"/>
      <c r="D276" s="36"/>
      <c r="E276" s="36"/>
      <c r="F276" s="36"/>
      <c r="H276" s="36"/>
    </row>
    <row r="277" spans="2:8" x14ac:dyDescent="0.35">
      <c r="B277" s="36"/>
      <c r="C277" s="36"/>
      <c r="D277" s="36"/>
      <c r="E277" s="36"/>
      <c r="F277" s="36"/>
      <c r="H277" s="36"/>
    </row>
    <row r="278" spans="2:8" x14ac:dyDescent="0.35">
      <c r="B278" s="36"/>
      <c r="C278" s="36"/>
      <c r="D278" s="36"/>
      <c r="E278" s="36"/>
      <c r="F278" s="36"/>
      <c r="H278" s="36"/>
    </row>
    <row r="279" spans="2:8" x14ac:dyDescent="0.35">
      <c r="B279" s="36"/>
      <c r="C279" s="36"/>
      <c r="D279" s="36"/>
      <c r="E279" s="36"/>
      <c r="F279" s="36"/>
      <c r="H279" s="36"/>
    </row>
    <row r="280" spans="2:8" x14ac:dyDescent="0.35">
      <c r="B280" s="36"/>
      <c r="C280" s="36"/>
      <c r="D280" s="36"/>
      <c r="E280" s="36"/>
      <c r="F280" s="36"/>
      <c r="H280" s="36"/>
    </row>
    <row r="281" spans="2:8" x14ac:dyDescent="0.35">
      <c r="B281" s="36"/>
      <c r="C281" s="36"/>
      <c r="D281" s="36"/>
      <c r="E281" s="36"/>
      <c r="F281" s="36"/>
      <c r="H281" s="36"/>
    </row>
    <row r="282" spans="2:8" x14ac:dyDescent="0.35">
      <c r="B282" s="36"/>
      <c r="C282" s="36"/>
      <c r="D282" s="36"/>
      <c r="E282" s="36"/>
      <c r="F282" s="36"/>
      <c r="H282" s="36"/>
    </row>
    <row r="283" spans="2:8" x14ac:dyDescent="0.35">
      <c r="B283" s="36"/>
      <c r="C283" s="36"/>
      <c r="D283" s="36"/>
      <c r="E283" s="36"/>
      <c r="F283" s="36"/>
      <c r="H283" s="36"/>
    </row>
    <row r="284" spans="2:8" x14ac:dyDescent="0.35">
      <c r="B284" s="36"/>
      <c r="C284" s="36"/>
      <c r="D284" s="36"/>
      <c r="E284" s="36"/>
      <c r="F284" s="36"/>
      <c r="H284" s="36"/>
    </row>
    <row r="285" spans="2:8" x14ac:dyDescent="0.35">
      <c r="B285" s="36"/>
      <c r="C285" s="36"/>
      <c r="D285" s="36"/>
      <c r="E285" s="36"/>
      <c r="F285" s="36"/>
      <c r="H285" s="36"/>
    </row>
    <row r="286" spans="2:8" x14ac:dyDescent="0.35">
      <c r="B286" s="36"/>
      <c r="C286" s="36"/>
      <c r="D286" s="36"/>
      <c r="E286" s="36"/>
      <c r="F286" s="36"/>
      <c r="H286" s="36"/>
    </row>
    <row r="287" spans="2:8" x14ac:dyDescent="0.35">
      <c r="B287" s="36"/>
      <c r="C287" s="36"/>
      <c r="D287" s="36"/>
      <c r="E287" s="36"/>
      <c r="F287" s="36"/>
      <c r="H287" s="36"/>
    </row>
    <row r="288" spans="2:8" x14ac:dyDescent="0.35">
      <c r="B288" s="36"/>
      <c r="C288" s="36"/>
      <c r="D288" s="36"/>
      <c r="E288" s="36"/>
      <c r="F288" s="36"/>
      <c r="H288" s="36"/>
    </row>
    <row r="289" spans="2:8" x14ac:dyDescent="0.35">
      <c r="B289" s="36"/>
      <c r="C289" s="36"/>
      <c r="D289" s="36"/>
      <c r="E289" s="36"/>
      <c r="F289" s="36"/>
      <c r="H289" s="36"/>
    </row>
    <row r="290" spans="2:8" x14ac:dyDescent="0.35">
      <c r="B290" s="36"/>
      <c r="C290" s="36"/>
      <c r="D290" s="36"/>
      <c r="E290" s="36"/>
      <c r="F290" s="36"/>
      <c r="H290" s="36"/>
    </row>
    <row r="291" spans="2:8" x14ac:dyDescent="0.35">
      <c r="B291" s="36"/>
      <c r="C291" s="36"/>
      <c r="D291" s="36"/>
      <c r="E291" s="36"/>
      <c r="F291" s="36"/>
      <c r="H291" s="36"/>
    </row>
    <row r="292" spans="2:8" x14ac:dyDescent="0.35">
      <c r="B292" s="36"/>
      <c r="C292" s="36"/>
      <c r="D292" s="36"/>
      <c r="E292" s="36"/>
      <c r="F292" s="36"/>
      <c r="H292" s="36"/>
    </row>
    <row r="293" spans="2:8" x14ac:dyDescent="0.35">
      <c r="B293" s="36"/>
      <c r="C293" s="36"/>
      <c r="D293" s="36"/>
      <c r="E293" s="36"/>
      <c r="F293" s="36"/>
      <c r="H293" s="36"/>
    </row>
    <row r="294" spans="2:8" x14ac:dyDescent="0.35">
      <c r="B294" s="36"/>
      <c r="C294" s="36"/>
      <c r="D294" s="36"/>
      <c r="E294" s="36"/>
      <c r="F294" s="36"/>
      <c r="H294" s="36"/>
    </row>
    <row r="295" spans="2:8" x14ac:dyDescent="0.35">
      <c r="B295" s="36"/>
      <c r="C295" s="36"/>
      <c r="D295" s="36"/>
      <c r="E295" s="36"/>
      <c r="F295" s="36"/>
      <c r="H295" s="36"/>
    </row>
    <row r="296" spans="2:8" x14ac:dyDescent="0.35">
      <c r="B296" s="36"/>
      <c r="C296" s="36"/>
      <c r="D296" s="36"/>
      <c r="E296" s="36"/>
      <c r="F296" s="36"/>
      <c r="H296" s="36"/>
    </row>
    <row r="297" spans="2:8" x14ac:dyDescent="0.35">
      <c r="B297" s="36"/>
      <c r="C297" s="36"/>
      <c r="D297" s="36"/>
      <c r="E297" s="36"/>
      <c r="F297" s="36"/>
      <c r="H297" s="36"/>
    </row>
    <row r="298" spans="2:8" x14ac:dyDescent="0.35">
      <c r="B298" s="36"/>
      <c r="C298" s="36"/>
      <c r="D298" s="36"/>
      <c r="E298" s="36"/>
      <c r="F298" s="36"/>
      <c r="H298" s="36"/>
    </row>
    <row r="299" spans="2:8" x14ac:dyDescent="0.35">
      <c r="B299" s="36"/>
      <c r="C299" s="36"/>
      <c r="D299" s="36"/>
      <c r="E299" s="36"/>
      <c r="F299" s="36"/>
      <c r="H299" s="36"/>
    </row>
    <row r="300" spans="2:8" x14ac:dyDescent="0.35">
      <c r="B300" s="36"/>
      <c r="C300" s="36"/>
      <c r="D300" s="36"/>
      <c r="E300" s="36"/>
      <c r="F300" s="36"/>
      <c r="H300" s="36"/>
    </row>
    <row r="301" spans="2:8" x14ac:dyDescent="0.35">
      <c r="B301" s="36"/>
      <c r="C301" s="36"/>
      <c r="D301" s="36"/>
      <c r="E301" s="36"/>
      <c r="F301" s="36"/>
      <c r="H301" s="36"/>
    </row>
    <row r="302" spans="2:8" x14ac:dyDescent="0.35">
      <c r="B302" s="36"/>
      <c r="C302" s="36"/>
      <c r="D302" s="36"/>
      <c r="E302" s="36"/>
      <c r="F302" s="36"/>
      <c r="H302" s="36"/>
    </row>
    <row r="303" spans="2:8" x14ac:dyDescent="0.35">
      <c r="B303" s="36"/>
      <c r="C303" s="36"/>
      <c r="D303" s="36"/>
      <c r="E303" s="36"/>
      <c r="F303" s="36"/>
      <c r="H303" s="36"/>
    </row>
    <row r="304" spans="2:8" x14ac:dyDescent="0.35">
      <c r="B304" s="36"/>
      <c r="C304" s="36"/>
      <c r="D304" s="36"/>
      <c r="E304" s="36"/>
      <c r="F304" s="36"/>
      <c r="H304" s="36"/>
    </row>
    <row r="305" spans="2:8" x14ac:dyDescent="0.35">
      <c r="B305" s="36"/>
      <c r="C305" s="36"/>
      <c r="D305" s="36"/>
      <c r="E305" s="36"/>
      <c r="F305" s="36"/>
      <c r="H305" s="36"/>
    </row>
    <row r="306" spans="2:8" x14ac:dyDescent="0.35">
      <c r="B306" s="36"/>
      <c r="C306" s="36"/>
      <c r="D306" s="36"/>
      <c r="E306" s="36"/>
      <c r="F306" s="36"/>
      <c r="H306" s="36"/>
    </row>
    <row r="307" spans="2:8" x14ac:dyDescent="0.35">
      <c r="B307" s="36"/>
      <c r="C307" s="36"/>
      <c r="D307" s="36"/>
      <c r="E307" s="36"/>
      <c r="F307" s="36"/>
      <c r="H307" s="36"/>
    </row>
    <row r="308" spans="2:8" x14ac:dyDescent="0.35">
      <c r="B308" s="36"/>
      <c r="C308" s="36"/>
      <c r="D308" s="36"/>
      <c r="E308" s="36"/>
      <c r="F308" s="36"/>
      <c r="H308" s="36"/>
    </row>
    <row r="309" spans="2:8" x14ac:dyDescent="0.35">
      <c r="B309" s="36"/>
      <c r="C309" s="36"/>
      <c r="D309" s="36"/>
      <c r="E309" s="36"/>
      <c r="F309" s="36"/>
      <c r="H309" s="36"/>
    </row>
    <row r="310" spans="2:8" x14ac:dyDescent="0.35">
      <c r="B310" s="36"/>
      <c r="C310" s="36"/>
      <c r="D310" s="36"/>
      <c r="E310" s="36"/>
      <c r="F310" s="36"/>
      <c r="H310" s="36"/>
    </row>
    <row r="311" spans="2:8" x14ac:dyDescent="0.35">
      <c r="B311" s="36"/>
      <c r="C311" s="36"/>
      <c r="D311" s="36"/>
      <c r="E311" s="36"/>
      <c r="F311" s="36"/>
      <c r="H311" s="36"/>
    </row>
    <row r="312" spans="2:8" x14ac:dyDescent="0.35">
      <c r="B312" s="36"/>
      <c r="C312" s="36"/>
      <c r="D312" s="36"/>
      <c r="E312" s="36"/>
      <c r="F312" s="36"/>
      <c r="H312" s="36"/>
    </row>
    <row r="313" spans="2:8" x14ac:dyDescent="0.35">
      <c r="B313" s="36"/>
      <c r="C313" s="36"/>
      <c r="D313" s="36"/>
      <c r="E313" s="36"/>
      <c r="F313" s="36"/>
      <c r="H313" s="36"/>
    </row>
    <row r="314" spans="2:8" x14ac:dyDescent="0.35">
      <c r="B314" s="36"/>
      <c r="C314" s="36"/>
      <c r="D314" s="36"/>
      <c r="E314" s="36"/>
      <c r="F314" s="36"/>
      <c r="H314" s="36"/>
    </row>
    <row r="315" spans="2:8" x14ac:dyDescent="0.35">
      <c r="B315" s="36"/>
      <c r="C315" s="36"/>
      <c r="D315" s="36"/>
      <c r="E315" s="36"/>
      <c r="F315" s="36"/>
      <c r="H315" s="36"/>
    </row>
    <row r="316" spans="2:8" x14ac:dyDescent="0.35">
      <c r="B316" s="36"/>
      <c r="C316" s="36"/>
      <c r="D316" s="36"/>
      <c r="E316" s="36"/>
      <c r="F316" s="36"/>
      <c r="H316" s="36"/>
    </row>
    <row r="317" spans="2:8" x14ac:dyDescent="0.35">
      <c r="B317" s="36"/>
      <c r="C317" s="36"/>
      <c r="D317" s="36"/>
      <c r="E317" s="36"/>
      <c r="F317" s="36"/>
      <c r="H317" s="36"/>
    </row>
    <row r="318" spans="2:8" x14ac:dyDescent="0.35">
      <c r="B318" s="36"/>
      <c r="C318" s="36"/>
      <c r="D318" s="36"/>
      <c r="E318" s="36"/>
      <c r="F318" s="36"/>
      <c r="H318" s="36"/>
    </row>
    <row r="319" spans="2:8" x14ac:dyDescent="0.35">
      <c r="B319" s="36"/>
      <c r="C319" s="36"/>
      <c r="D319" s="36"/>
      <c r="E319" s="36"/>
      <c r="F319" s="36"/>
      <c r="H319" s="36"/>
    </row>
    <row r="320" spans="2:8" x14ac:dyDescent="0.35">
      <c r="B320" s="36"/>
      <c r="C320" s="36"/>
      <c r="D320" s="36"/>
      <c r="E320" s="36"/>
      <c r="F320" s="36"/>
      <c r="H320" s="36"/>
    </row>
    <row r="321" spans="2:8" x14ac:dyDescent="0.35">
      <c r="B321" s="36"/>
      <c r="C321" s="36"/>
      <c r="D321" s="36"/>
      <c r="E321" s="36"/>
      <c r="F321" s="36"/>
      <c r="H321" s="36"/>
    </row>
    <row r="322" spans="2:8" x14ac:dyDescent="0.35">
      <c r="B322" s="36"/>
      <c r="C322" s="36"/>
      <c r="D322" s="36"/>
      <c r="E322" s="36"/>
      <c r="F322" s="36"/>
      <c r="H322" s="36"/>
    </row>
    <row r="323" spans="2:8" x14ac:dyDescent="0.35">
      <c r="B323" s="36"/>
      <c r="C323" s="36"/>
      <c r="D323" s="36"/>
      <c r="E323" s="36"/>
      <c r="F323" s="36"/>
      <c r="H323" s="36"/>
    </row>
    <row r="324" spans="2:8" x14ac:dyDescent="0.35">
      <c r="B324" s="36"/>
      <c r="C324" s="36"/>
      <c r="D324" s="36"/>
      <c r="E324" s="36"/>
      <c r="F324" s="36"/>
      <c r="H324" s="36"/>
    </row>
    <row r="325" spans="2:8" x14ac:dyDescent="0.35">
      <c r="B325" s="36"/>
      <c r="C325" s="36"/>
      <c r="D325" s="36"/>
      <c r="E325" s="36"/>
      <c r="F325" s="36"/>
      <c r="H325" s="36"/>
    </row>
    <row r="326" spans="2:8" x14ac:dyDescent="0.35">
      <c r="B326" s="36"/>
      <c r="C326" s="36"/>
      <c r="D326" s="36"/>
      <c r="E326" s="36"/>
      <c r="F326" s="36"/>
      <c r="H326" s="36"/>
    </row>
    <row r="327" spans="2:8" x14ac:dyDescent="0.35">
      <c r="B327" s="36"/>
      <c r="C327" s="36"/>
      <c r="D327" s="36"/>
      <c r="E327" s="36"/>
      <c r="F327" s="36"/>
      <c r="H327" s="36"/>
    </row>
    <row r="328" spans="2:8" x14ac:dyDescent="0.35">
      <c r="B328" s="36"/>
      <c r="C328" s="36"/>
      <c r="D328" s="36"/>
      <c r="E328" s="36"/>
      <c r="F328" s="36"/>
      <c r="H328" s="36"/>
    </row>
    <row r="329" spans="2:8" x14ac:dyDescent="0.35">
      <c r="B329" s="36"/>
      <c r="C329" s="36"/>
      <c r="D329" s="36"/>
      <c r="E329" s="36"/>
      <c r="F329" s="36"/>
      <c r="H329" s="36"/>
    </row>
    <row r="330" spans="2:8" x14ac:dyDescent="0.35">
      <c r="B330" s="36"/>
      <c r="C330" s="36"/>
      <c r="D330" s="36"/>
      <c r="E330" s="36"/>
      <c r="F330" s="36"/>
      <c r="H330" s="36"/>
    </row>
    <row r="331" spans="2:8" x14ac:dyDescent="0.35">
      <c r="B331" s="36"/>
      <c r="C331" s="36"/>
      <c r="D331" s="36"/>
      <c r="E331" s="36"/>
      <c r="F331" s="36"/>
      <c r="H331" s="36"/>
    </row>
    <row r="332" spans="2:8" x14ac:dyDescent="0.35">
      <c r="B332" s="36"/>
      <c r="C332" s="36"/>
      <c r="D332" s="36"/>
      <c r="E332" s="36"/>
      <c r="F332" s="36"/>
      <c r="H332" s="36"/>
    </row>
    <row r="333" spans="2:8" x14ac:dyDescent="0.35">
      <c r="B333" s="36"/>
      <c r="C333" s="36"/>
      <c r="D333" s="36"/>
      <c r="E333" s="36"/>
      <c r="F333" s="36"/>
      <c r="H333" s="36"/>
    </row>
    <row r="334" spans="2:8" x14ac:dyDescent="0.35">
      <c r="B334" s="36"/>
      <c r="C334" s="36"/>
      <c r="D334" s="36"/>
      <c r="E334" s="36"/>
      <c r="F334" s="36"/>
      <c r="H334" s="36"/>
    </row>
    <row r="335" spans="2:8" x14ac:dyDescent="0.35">
      <c r="B335" s="36"/>
      <c r="C335" s="36"/>
      <c r="D335" s="36"/>
      <c r="E335" s="36"/>
      <c r="F335" s="36"/>
      <c r="H335" s="36"/>
    </row>
    <row r="336" spans="2:8" x14ac:dyDescent="0.35">
      <c r="B336" s="36"/>
      <c r="C336" s="36"/>
      <c r="D336" s="36"/>
      <c r="E336" s="36"/>
      <c r="F336" s="36"/>
      <c r="H336" s="36"/>
    </row>
    <row r="337" spans="2:8" x14ac:dyDescent="0.35">
      <c r="B337" s="36"/>
      <c r="C337" s="36"/>
      <c r="D337" s="36"/>
      <c r="E337" s="36"/>
      <c r="F337" s="36"/>
      <c r="H337" s="36"/>
    </row>
    <row r="338" spans="2:8" x14ac:dyDescent="0.35">
      <c r="B338" s="36"/>
      <c r="C338" s="36"/>
      <c r="D338" s="36"/>
      <c r="E338" s="36"/>
      <c r="F338" s="36"/>
      <c r="H338" s="36"/>
    </row>
    <row r="339" spans="2:8" x14ac:dyDescent="0.35">
      <c r="B339" s="36"/>
      <c r="C339" s="36"/>
      <c r="D339" s="36"/>
      <c r="E339" s="36"/>
      <c r="F339" s="36"/>
      <c r="H339" s="36"/>
    </row>
    <row r="340" spans="2:8" x14ac:dyDescent="0.35">
      <c r="B340" s="36"/>
      <c r="C340" s="36"/>
      <c r="D340" s="36"/>
      <c r="E340" s="36"/>
      <c r="F340" s="36"/>
      <c r="H340" s="36"/>
    </row>
    <row r="341" spans="2:8" x14ac:dyDescent="0.35">
      <c r="B341" s="36"/>
      <c r="C341" s="36"/>
      <c r="D341" s="36"/>
      <c r="E341" s="36"/>
      <c r="F341" s="36"/>
      <c r="H341" s="36"/>
    </row>
    <row r="342" spans="2:8" x14ac:dyDescent="0.35">
      <c r="B342" s="36"/>
      <c r="C342" s="36"/>
      <c r="D342" s="36"/>
      <c r="E342" s="36"/>
      <c r="F342" s="36"/>
      <c r="H342" s="36"/>
    </row>
    <row r="343" spans="2:8" x14ac:dyDescent="0.35">
      <c r="B343" s="36"/>
      <c r="C343" s="36"/>
      <c r="D343" s="36"/>
      <c r="E343" s="36"/>
      <c r="F343" s="36"/>
      <c r="H343" s="36"/>
    </row>
    <row r="344" spans="2:8" x14ac:dyDescent="0.35">
      <c r="B344" s="36"/>
      <c r="C344" s="36"/>
      <c r="D344" s="36"/>
      <c r="E344" s="36"/>
      <c r="F344" s="36"/>
      <c r="H344" s="36"/>
    </row>
    <row r="345" spans="2:8" x14ac:dyDescent="0.35">
      <c r="B345" s="36"/>
      <c r="C345" s="36"/>
      <c r="D345" s="36"/>
      <c r="E345" s="36"/>
      <c r="F345" s="36"/>
      <c r="H345" s="36"/>
    </row>
    <row r="346" spans="2:8" x14ac:dyDescent="0.35">
      <c r="B346" s="36"/>
      <c r="C346" s="36"/>
      <c r="D346" s="36"/>
      <c r="E346" s="36"/>
      <c r="F346" s="36"/>
      <c r="H346" s="36"/>
    </row>
    <row r="347" spans="2:8" x14ac:dyDescent="0.35">
      <c r="B347" s="36"/>
      <c r="C347" s="36"/>
      <c r="D347" s="36"/>
      <c r="E347" s="36"/>
      <c r="F347" s="36"/>
      <c r="H347" s="36"/>
    </row>
    <row r="348" spans="2:8" x14ac:dyDescent="0.35">
      <c r="B348" s="36"/>
      <c r="C348" s="36"/>
      <c r="D348" s="36"/>
      <c r="E348" s="36"/>
      <c r="F348" s="36"/>
      <c r="H348" s="36"/>
    </row>
    <row r="349" spans="2:8" x14ac:dyDescent="0.35">
      <c r="B349" s="36"/>
      <c r="C349" s="36"/>
      <c r="D349" s="36"/>
      <c r="E349" s="36"/>
      <c r="F349" s="36"/>
      <c r="H349" s="36"/>
    </row>
    <row r="350" spans="2:8" x14ac:dyDescent="0.35">
      <c r="B350" s="36"/>
      <c r="C350" s="36"/>
      <c r="D350" s="36"/>
      <c r="E350" s="36"/>
      <c r="F350" s="36"/>
      <c r="H350" s="36"/>
    </row>
    <row r="351" spans="2:8" x14ac:dyDescent="0.35">
      <c r="B351" s="36"/>
      <c r="C351" s="36"/>
      <c r="D351" s="36"/>
      <c r="E351" s="36"/>
      <c r="F351" s="36"/>
      <c r="H351" s="36"/>
    </row>
    <row r="352" spans="2:8" x14ac:dyDescent="0.35">
      <c r="B352" s="36"/>
      <c r="C352" s="36"/>
      <c r="D352" s="36"/>
      <c r="E352" s="36"/>
      <c r="F352" s="36"/>
      <c r="H352" s="36"/>
    </row>
    <row r="353" spans="2:8" x14ac:dyDescent="0.35">
      <c r="B353" s="36"/>
      <c r="C353" s="36"/>
      <c r="D353" s="36"/>
      <c r="E353" s="36"/>
      <c r="F353" s="36"/>
      <c r="H353" s="36"/>
    </row>
    <row r="354" spans="2:8" x14ac:dyDescent="0.35">
      <c r="B354" s="36"/>
      <c r="C354" s="36"/>
      <c r="D354" s="36"/>
      <c r="E354" s="36"/>
      <c r="F354" s="36"/>
      <c r="H354" s="36"/>
    </row>
    <row r="355" spans="2:8" x14ac:dyDescent="0.35">
      <c r="B355" s="36"/>
      <c r="C355" s="36"/>
      <c r="D355" s="36"/>
      <c r="E355" s="36"/>
      <c r="F355" s="36"/>
      <c r="H355" s="36"/>
    </row>
    <row r="356" spans="2:8" x14ac:dyDescent="0.35">
      <c r="B356" s="36"/>
      <c r="C356" s="36"/>
      <c r="D356" s="36"/>
      <c r="E356" s="36"/>
      <c r="F356" s="36"/>
      <c r="H356" s="36"/>
    </row>
    <row r="357" spans="2:8" x14ac:dyDescent="0.35">
      <c r="B357" s="36"/>
      <c r="C357" s="36"/>
      <c r="D357" s="36"/>
      <c r="E357" s="36"/>
      <c r="F357" s="36"/>
      <c r="H357" s="36"/>
    </row>
    <row r="358" spans="2:8" x14ac:dyDescent="0.35">
      <c r="B358" s="36"/>
      <c r="C358" s="36"/>
      <c r="D358" s="36"/>
      <c r="E358" s="36"/>
      <c r="F358" s="36"/>
      <c r="H358" s="36"/>
    </row>
    <row r="359" spans="2:8" x14ac:dyDescent="0.35">
      <c r="B359" s="36"/>
      <c r="C359" s="36"/>
      <c r="D359" s="36"/>
      <c r="E359" s="36"/>
      <c r="F359" s="36"/>
      <c r="H359" s="36"/>
    </row>
    <row r="360" spans="2:8" x14ac:dyDescent="0.35">
      <c r="B360" s="36"/>
      <c r="C360" s="36"/>
      <c r="D360" s="36"/>
      <c r="E360" s="36"/>
      <c r="F360" s="36"/>
      <c r="H360" s="36"/>
    </row>
    <row r="361" spans="2:8" x14ac:dyDescent="0.35">
      <c r="B361" s="36"/>
      <c r="C361" s="36"/>
      <c r="D361" s="36"/>
      <c r="E361" s="36"/>
      <c r="F361" s="36"/>
      <c r="H361" s="36"/>
    </row>
    <row r="362" spans="2:8" x14ac:dyDescent="0.35">
      <c r="B362" s="36"/>
      <c r="C362" s="36"/>
      <c r="D362" s="36"/>
      <c r="E362" s="36"/>
      <c r="F362" s="36"/>
      <c r="H362" s="36"/>
    </row>
    <row r="363" spans="2:8" x14ac:dyDescent="0.35">
      <c r="B363" s="36"/>
      <c r="C363" s="36"/>
      <c r="D363" s="36"/>
      <c r="E363" s="36"/>
      <c r="F363" s="36"/>
      <c r="H363" s="36"/>
    </row>
    <row r="364" spans="2:8" x14ac:dyDescent="0.35">
      <c r="B364" s="36"/>
      <c r="C364" s="36"/>
      <c r="D364" s="36"/>
      <c r="E364" s="36"/>
      <c r="F364" s="36"/>
      <c r="H364" s="36"/>
    </row>
    <row r="365" spans="2:8" x14ac:dyDescent="0.35">
      <c r="B365" s="36"/>
      <c r="C365" s="36"/>
      <c r="D365" s="36"/>
      <c r="E365" s="36"/>
      <c r="F365" s="36"/>
      <c r="H365" s="36"/>
    </row>
    <row r="366" spans="2:8" x14ac:dyDescent="0.35">
      <c r="B366" s="36"/>
      <c r="C366" s="36"/>
      <c r="D366" s="36"/>
      <c r="E366" s="36"/>
      <c r="F366" s="36"/>
      <c r="H366" s="36"/>
    </row>
    <row r="367" spans="2:8" x14ac:dyDescent="0.35">
      <c r="B367" s="36"/>
      <c r="C367" s="36"/>
      <c r="D367" s="36"/>
      <c r="E367" s="36"/>
      <c r="F367" s="36"/>
      <c r="H367" s="36"/>
    </row>
    <row r="368" spans="2:8" x14ac:dyDescent="0.35">
      <c r="B368" s="36"/>
      <c r="C368" s="36"/>
      <c r="D368" s="36"/>
      <c r="E368" s="36"/>
      <c r="F368" s="36"/>
      <c r="H368" s="36"/>
    </row>
    <row r="369" spans="2:8" x14ac:dyDescent="0.35">
      <c r="B369" s="36"/>
      <c r="C369" s="36"/>
      <c r="D369" s="36"/>
      <c r="E369" s="36"/>
      <c r="F369" s="36"/>
      <c r="H369" s="36"/>
    </row>
    <row r="370" spans="2:8" x14ac:dyDescent="0.35">
      <c r="B370" s="36"/>
      <c r="C370" s="36"/>
      <c r="D370" s="36"/>
      <c r="E370" s="36"/>
      <c r="F370" s="36"/>
      <c r="H370" s="36"/>
    </row>
    <row r="371" spans="2:8" x14ac:dyDescent="0.35">
      <c r="B371" s="36"/>
      <c r="C371" s="36"/>
      <c r="D371" s="36"/>
      <c r="E371" s="36"/>
      <c r="F371" s="36"/>
      <c r="H371" s="36"/>
    </row>
    <row r="372" spans="2:8" x14ac:dyDescent="0.35">
      <c r="B372" s="36"/>
      <c r="C372" s="36"/>
      <c r="D372" s="36"/>
      <c r="E372" s="36"/>
      <c r="F372" s="36"/>
      <c r="H372" s="36"/>
    </row>
    <row r="373" spans="2:8" x14ac:dyDescent="0.35">
      <c r="B373" s="36"/>
      <c r="C373" s="36"/>
      <c r="D373" s="36"/>
      <c r="E373" s="36"/>
      <c r="F373" s="36"/>
      <c r="H373" s="36"/>
    </row>
    <row r="374" spans="2:8" x14ac:dyDescent="0.35">
      <c r="B374" s="36"/>
      <c r="C374" s="36"/>
      <c r="D374" s="36"/>
      <c r="E374" s="36"/>
      <c r="F374" s="36"/>
      <c r="H374" s="36"/>
    </row>
    <row r="375" spans="2:8" x14ac:dyDescent="0.35">
      <c r="B375" s="36"/>
      <c r="C375" s="36"/>
      <c r="D375" s="36"/>
      <c r="E375" s="36"/>
      <c r="F375" s="36"/>
      <c r="H375" s="36"/>
    </row>
    <row r="376" spans="2:8" x14ac:dyDescent="0.35">
      <c r="B376" s="36"/>
      <c r="C376" s="36"/>
      <c r="D376" s="36"/>
      <c r="E376" s="36"/>
      <c r="F376" s="36"/>
      <c r="H376" s="36"/>
    </row>
    <row r="377" spans="2:8" x14ac:dyDescent="0.35">
      <c r="B377" s="36"/>
      <c r="C377" s="36"/>
      <c r="D377" s="36"/>
      <c r="E377" s="36"/>
      <c r="F377" s="36"/>
      <c r="H377" s="36"/>
    </row>
    <row r="378" spans="2:8" x14ac:dyDescent="0.35">
      <c r="B378" s="36"/>
      <c r="C378" s="36"/>
      <c r="D378" s="36"/>
      <c r="E378" s="36"/>
      <c r="F378" s="36"/>
      <c r="H378" s="36"/>
    </row>
    <row r="379" spans="2:8" x14ac:dyDescent="0.35">
      <c r="B379" s="36"/>
      <c r="C379" s="36"/>
      <c r="D379" s="36"/>
      <c r="E379" s="36"/>
      <c r="F379" s="36"/>
      <c r="H379" s="36"/>
    </row>
    <row r="380" spans="2:8" x14ac:dyDescent="0.35">
      <c r="B380" s="36"/>
      <c r="C380" s="36"/>
      <c r="D380" s="36"/>
      <c r="E380" s="36"/>
      <c r="F380" s="36"/>
      <c r="H380" s="36"/>
    </row>
    <row r="381" spans="2:8" x14ac:dyDescent="0.35">
      <c r="B381" s="36"/>
      <c r="C381" s="36"/>
      <c r="D381" s="36"/>
      <c r="E381" s="36"/>
      <c r="F381" s="36"/>
      <c r="H381" s="36"/>
    </row>
    <row r="382" spans="2:8" x14ac:dyDescent="0.35">
      <c r="B382" s="36"/>
      <c r="C382" s="36"/>
      <c r="D382" s="36"/>
      <c r="E382" s="36"/>
      <c r="F382" s="36"/>
      <c r="H382" s="36"/>
    </row>
    <row r="383" spans="2:8" x14ac:dyDescent="0.35">
      <c r="B383" s="36"/>
      <c r="C383" s="36"/>
      <c r="D383" s="36"/>
      <c r="E383" s="36"/>
      <c r="F383" s="36"/>
      <c r="H383" s="36"/>
    </row>
    <row r="384" spans="2:8" x14ac:dyDescent="0.35">
      <c r="B384" s="36"/>
      <c r="C384" s="36"/>
      <c r="D384" s="36"/>
      <c r="E384" s="36"/>
      <c r="F384" s="36"/>
      <c r="H384" s="36"/>
    </row>
    <row r="385" spans="2:8" x14ac:dyDescent="0.35">
      <c r="B385" s="36"/>
      <c r="C385" s="36"/>
      <c r="D385" s="36"/>
      <c r="E385" s="36"/>
      <c r="F385" s="36"/>
      <c r="H385" s="36"/>
    </row>
    <row r="386" spans="2:8" x14ac:dyDescent="0.35">
      <c r="B386" s="36"/>
      <c r="C386" s="36"/>
      <c r="D386" s="36"/>
      <c r="E386" s="36"/>
      <c r="F386" s="36"/>
      <c r="H386" s="36"/>
    </row>
    <row r="387" spans="2:8" x14ac:dyDescent="0.35">
      <c r="B387" s="36"/>
      <c r="C387" s="36"/>
      <c r="D387" s="36"/>
      <c r="E387" s="36"/>
      <c r="F387" s="36"/>
      <c r="H387" s="36"/>
    </row>
    <row r="388" spans="2:8" x14ac:dyDescent="0.35">
      <c r="B388" s="36"/>
      <c r="C388" s="36"/>
      <c r="D388" s="36"/>
      <c r="E388" s="36"/>
      <c r="F388" s="36"/>
      <c r="H388" s="36"/>
    </row>
    <row r="389" spans="2:8" x14ac:dyDescent="0.35">
      <c r="B389" s="36"/>
      <c r="C389" s="36"/>
      <c r="D389" s="36"/>
      <c r="E389" s="36"/>
      <c r="F389" s="36"/>
      <c r="H389" s="36"/>
    </row>
    <row r="390" spans="2:8" x14ac:dyDescent="0.35">
      <c r="B390" s="36"/>
      <c r="C390" s="36"/>
      <c r="D390" s="36"/>
      <c r="E390" s="36"/>
      <c r="F390" s="36"/>
      <c r="H390" s="36"/>
    </row>
    <row r="391" spans="2:8" x14ac:dyDescent="0.35">
      <c r="B391" s="36"/>
      <c r="C391" s="36"/>
      <c r="D391" s="36"/>
      <c r="E391" s="36"/>
      <c r="F391" s="36"/>
      <c r="H391" s="36"/>
    </row>
    <row r="392" spans="2:8" x14ac:dyDescent="0.35">
      <c r="B392" s="36"/>
      <c r="C392" s="36"/>
      <c r="D392" s="36"/>
      <c r="E392" s="36"/>
      <c r="F392" s="36"/>
      <c r="H392" s="36"/>
    </row>
    <row r="393" spans="2:8" x14ac:dyDescent="0.35">
      <c r="B393" s="36"/>
      <c r="C393" s="36"/>
      <c r="D393" s="36"/>
      <c r="E393" s="36"/>
      <c r="F393" s="36"/>
      <c r="H393" s="36"/>
    </row>
    <row r="394" spans="2:8" x14ac:dyDescent="0.35">
      <c r="B394" s="36"/>
      <c r="C394" s="36"/>
      <c r="D394" s="36"/>
      <c r="E394" s="36"/>
      <c r="F394" s="36"/>
      <c r="H394" s="36"/>
    </row>
    <row r="395" spans="2:8" x14ac:dyDescent="0.35">
      <c r="B395" s="36"/>
      <c r="C395" s="36"/>
      <c r="D395" s="36"/>
      <c r="E395" s="36"/>
      <c r="F395" s="36"/>
      <c r="H395" s="36"/>
    </row>
    <row r="396" spans="2:8" x14ac:dyDescent="0.35">
      <c r="B396" s="36"/>
      <c r="C396" s="36"/>
      <c r="D396" s="36"/>
      <c r="E396" s="36"/>
      <c r="F396" s="36"/>
      <c r="H396" s="36"/>
    </row>
    <row r="397" spans="2:8" x14ac:dyDescent="0.35">
      <c r="B397" s="36"/>
      <c r="C397" s="36"/>
      <c r="D397" s="36"/>
      <c r="E397" s="36"/>
      <c r="F397" s="36"/>
      <c r="H397" s="36"/>
    </row>
    <row r="398" spans="2:8" x14ac:dyDescent="0.35">
      <c r="B398" s="36"/>
      <c r="C398" s="36"/>
      <c r="D398" s="36"/>
      <c r="E398" s="36"/>
      <c r="F398" s="36"/>
      <c r="H398" s="36"/>
    </row>
    <row r="399" spans="2:8" x14ac:dyDescent="0.35">
      <c r="B399" s="36"/>
      <c r="C399" s="36"/>
      <c r="D399" s="36"/>
      <c r="E399" s="36"/>
      <c r="F399" s="36"/>
      <c r="H399" s="36"/>
    </row>
    <row r="400" spans="2:8" x14ac:dyDescent="0.35">
      <c r="B400" s="36"/>
      <c r="C400" s="36"/>
      <c r="D400" s="36"/>
      <c r="E400" s="36"/>
      <c r="F400" s="36"/>
      <c r="H400" s="36"/>
    </row>
    <row r="401" spans="2:8" x14ac:dyDescent="0.35">
      <c r="B401" s="36"/>
      <c r="C401" s="36"/>
      <c r="D401" s="36"/>
      <c r="E401" s="36"/>
      <c r="F401" s="36"/>
      <c r="H401" s="36"/>
    </row>
    <row r="402" spans="2:8" x14ac:dyDescent="0.35">
      <c r="B402" s="36"/>
      <c r="C402" s="36"/>
      <c r="D402" s="36"/>
      <c r="E402" s="36"/>
      <c r="F402" s="36"/>
      <c r="H402" s="36"/>
    </row>
    <row r="403" spans="2:8" x14ac:dyDescent="0.35">
      <c r="B403" s="36"/>
      <c r="C403" s="36"/>
      <c r="D403" s="36"/>
      <c r="E403" s="36"/>
      <c r="F403" s="36"/>
      <c r="H403" s="36"/>
    </row>
    <row r="404" spans="2:8" x14ac:dyDescent="0.35">
      <c r="B404" s="36"/>
      <c r="C404" s="36"/>
      <c r="D404" s="36"/>
      <c r="E404" s="36"/>
      <c r="F404" s="36"/>
      <c r="H404" s="36"/>
    </row>
    <row r="405" spans="2:8" x14ac:dyDescent="0.35">
      <c r="B405" s="36"/>
      <c r="C405" s="36"/>
      <c r="D405" s="36"/>
      <c r="E405" s="36"/>
      <c r="F405" s="36"/>
      <c r="H405" s="36"/>
    </row>
    <row r="406" spans="2:8" x14ac:dyDescent="0.35">
      <c r="B406" s="36"/>
      <c r="C406" s="36"/>
      <c r="D406" s="36"/>
      <c r="E406" s="36"/>
      <c r="F406" s="36"/>
      <c r="H406" s="36"/>
    </row>
    <row r="407" spans="2:8" x14ac:dyDescent="0.35">
      <c r="B407" s="36"/>
      <c r="C407" s="36"/>
      <c r="D407" s="36"/>
      <c r="E407" s="36"/>
      <c r="F407" s="36"/>
      <c r="H407" s="36"/>
    </row>
    <row r="408" spans="2:8" x14ac:dyDescent="0.35">
      <c r="B408" s="36"/>
      <c r="C408" s="36"/>
      <c r="D408" s="36"/>
      <c r="E408" s="36"/>
      <c r="F408" s="36"/>
      <c r="H408" s="36"/>
    </row>
    <row r="409" spans="2:8" x14ac:dyDescent="0.35">
      <c r="B409" s="36"/>
      <c r="C409" s="36"/>
      <c r="D409" s="36"/>
      <c r="E409" s="36"/>
      <c r="F409" s="36"/>
      <c r="H409" s="36"/>
    </row>
    <row r="410" spans="2:8" x14ac:dyDescent="0.35">
      <c r="B410" s="36"/>
      <c r="C410" s="36"/>
      <c r="D410" s="36"/>
      <c r="E410" s="36"/>
      <c r="F410" s="36"/>
      <c r="H410" s="36"/>
    </row>
    <row r="411" spans="2:8" x14ac:dyDescent="0.35">
      <c r="B411" s="36"/>
      <c r="C411" s="36"/>
      <c r="D411" s="36"/>
      <c r="E411" s="36"/>
      <c r="F411" s="36"/>
      <c r="H411" s="36"/>
    </row>
    <row r="412" spans="2:8" x14ac:dyDescent="0.35">
      <c r="B412" s="36"/>
      <c r="C412" s="36"/>
      <c r="D412" s="36"/>
      <c r="E412" s="36"/>
      <c r="F412" s="36"/>
      <c r="H412" s="36"/>
    </row>
    <row r="413" spans="2:8" x14ac:dyDescent="0.35">
      <c r="B413" s="36"/>
      <c r="C413" s="36"/>
      <c r="D413" s="36"/>
      <c r="E413" s="36"/>
      <c r="F413" s="36"/>
      <c r="H413" s="36"/>
    </row>
    <row r="414" spans="2:8" x14ac:dyDescent="0.35">
      <c r="B414" s="36"/>
      <c r="C414" s="36"/>
      <c r="D414" s="36"/>
      <c r="E414" s="36"/>
      <c r="F414" s="36"/>
      <c r="H414" s="36"/>
    </row>
    <row r="415" spans="2:8" x14ac:dyDescent="0.35">
      <c r="B415" s="36"/>
      <c r="C415" s="36"/>
      <c r="D415" s="36"/>
      <c r="E415" s="36"/>
      <c r="F415" s="36"/>
      <c r="H415" s="36"/>
    </row>
    <row r="416" spans="2:8" x14ac:dyDescent="0.35">
      <c r="B416" s="36"/>
      <c r="C416" s="36"/>
      <c r="D416" s="36"/>
      <c r="E416" s="36"/>
      <c r="F416" s="36"/>
      <c r="H416" s="36"/>
    </row>
    <row r="417" spans="2:8" x14ac:dyDescent="0.35">
      <c r="B417" s="36"/>
      <c r="C417" s="36"/>
      <c r="D417" s="36"/>
      <c r="E417" s="36"/>
      <c r="F417" s="36"/>
      <c r="H417" s="36"/>
    </row>
    <row r="418" spans="2:8" x14ac:dyDescent="0.35">
      <c r="B418" s="36"/>
      <c r="C418" s="36"/>
      <c r="D418" s="36"/>
      <c r="E418" s="36"/>
      <c r="F418" s="36"/>
      <c r="H418" s="36"/>
    </row>
    <row r="419" spans="2:8" x14ac:dyDescent="0.35">
      <c r="B419" s="36"/>
      <c r="C419" s="36"/>
      <c r="D419" s="36"/>
      <c r="E419" s="36"/>
      <c r="F419" s="36"/>
      <c r="H419" s="36"/>
    </row>
    <row r="420" spans="2:8" x14ac:dyDescent="0.35">
      <c r="B420" s="36"/>
      <c r="C420" s="36"/>
      <c r="D420" s="36"/>
      <c r="E420" s="36"/>
      <c r="F420" s="36"/>
      <c r="H420" s="36"/>
    </row>
    <row r="421" spans="2:8" x14ac:dyDescent="0.35">
      <c r="B421" s="36"/>
      <c r="C421" s="36"/>
      <c r="D421" s="36"/>
      <c r="E421" s="36"/>
      <c r="F421" s="36"/>
      <c r="H421" s="36"/>
    </row>
    <row r="422" spans="2:8" x14ac:dyDescent="0.35">
      <c r="B422" s="36"/>
      <c r="C422" s="36"/>
      <c r="D422" s="36"/>
      <c r="E422" s="36"/>
      <c r="F422" s="36"/>
      <c r="H422" s="36"/>
    </row>
    <row r="423" spans="2:8" x14ac:dyDescent="0.35">
      <c r="B423" s="36"/>
      <c r="C423" s="36"/>
      <c r="D423" s="36"/>
      <c r="E423" s="36"/>
      <c r="F423" s="36"/>
      <c r="H423" s="36"/>
    </row>
    <row r="424" spans="2:8" x14ac:dyDescent="0.35">
      <c r="B424" s="36"/>
      <c r="C424" s="36"/>
      <c r="D424" s="36"/>
      <c r="E424" s="36"/>
      <c r="F424" s="36"/>
      <c r="H424" s="36"/>
    </row>
    <row r="425" spans="2:8" x14ac:dyDescent="0.35">
      <c r="B425" s="36"/>
      <c r="C425" s="36"/>
      <c r="D425" s="36"/>
      <c r="E425" s="36"/>
      <c r="F425" s="36"/>
      <c r="H425" s="36"/>
    </row>
    <row r="426" spans="2:8" x14ac:dyDescent="0.35">
      <c r="B426" s="36"/>
      <c r="C426" s="36"/>
      <c r="D426" s="36"/>
      <c r="E426" s="36"/>
      <c r="F426" s="36"/>
      <c r="H426" s="36"/>
    </row>
    <row r="427" spans="2:8" x14ac:dyDescent="0.35">
      <c r="B427" s="36"/>
      <c r="C427" s="36"/>
      <c r="D427" s="36"/>
      <c r="E427" s="36"/>
      <c r="F427" s="36"/>
      <c r="H427" s="36"/>
    </row>
    <row r="428" spans="2:8" x14ac:dyDescent="0.35">
      <c r="B428" s="36"/>
      <c r="C428" s="36"/>
      <c r="D428" s="36"/>
      <c r="E428" s="36"/>
      <c r="F428" s="36"/>
      <c r="H428" s="36"/>
    </row>
    <row r="429" spans="2:8" x14ac:dyDescent="0.35">
      <c r="B429" s="36"/>
      <c r="C429" s="36"/>
      <c r="D429" s="36"/>
      <c r="E429" s="36"/>
      <c r="F429" s="36"/>
      <c r="H429" s="36"/>
    </row>
    <row r="430" spans="2:8" x14ac:dyDescent="0.35">
      <c r="B430" s="36"/>
      <c r="C430" s="36"/>
      <c r="D430" s="36"/>
      <c r="E430" s="36"/>
      <c r="F430" s="36"/>
      <c r="H430" s="36"/>
    </row>
    <row r="431" spans="2:8" x14ac:dyDescent="0.35">
      <c r="B431" s="36"/>
      <c r="C431" s="36"/>
      <c r="D431" s="36"/>
      <c r="E431" s="36"/>
      <c r="F431" s="36"/>
      <c r="H431" s="36"/>
    </row>
    <row r="432" spans="2:8" x14ac:dyDescent="0.35">
      <c r="B432" s="36"/>
      <c r="C432" s="36"/>
      <c r="D432" s="36"/>
      <c r="E432" s="36"/>
      <c r="F432" s="36"/>
      <c r="H432" s="36"/>
    </row>
    <row r="433" spans="2:8" x14ac:dyDescent="0.35">
      <c r="B433" s="36"/>
      <c r="C433" s="36"/>
      <c r="D433" s="36"/>
      <c r="E433" s="36"/>
      <c r="F433" s="36"/>
      <c r="H433" s="36"/>
    </row>
    <row r="434" spans="2:8" x14ac:dyDescent="0.35">
      <c r="B434" s="36"/>
      <c r="C434" s="36"/>
      <c r="D434" s="36"/>
      <c r="E434" s="36"/>
      <c r="F434" s="36"/>
      <c r="H434" s="36"/>
    </row>
    <row r="435" spans="2:8" x14ac:dyDescent="0.35">
      <c r="B435" s="36"/>
      <c r="C435" s="36"/>
      <c r="D435" s="36"/>
      <c r="E435" s="36"/>
      <c r="F435" s="36"/>
      <c r="H435" s="36"/>
    </row>
    <row r="436" spans="2:8" x14ac:dyDescent="0.35">
      <c r="B436" s="36"/>
      <c r="C436" s="36"/>
      <c r="D436" s="36"/>
      <c r="E436" s="36"/>
      <c r="F436" s="36"/>
      <c r="H436" s="36"/>
    </row>
    <row r="437" spans="2:8" x14ac:dyDescent="0.35">
      <c r="B437" s="36"/>
      <c r="C437" s="36"/>
      <c r="D437" s="36"/>
      <c r="E437" s="36"/>
      <c r="F437" s="36"/>
      <c r="H437" s="36"/>
    </row>
    <row r="438" spans="2:8" x14ac:dyDescent="0.35">
      <c r="B438" s="36"/>
      <c r="C438" s="36"/>
      <c r="D438" s="36"/>
      <c r="E438" s="36"/>
      <c r="F438" s="36"/>
      <c r="H438" s="36"/>
    </row>
    <row r="439" spans="2:8" x14ac:dyDescent="0.35">
      <c r="B439" s="36"/>
      <c r="C439" s="36"/>
      <c r="D439" s="36"/>
      <c r="E439" s="36"/>
      <c r="F439" s="36"/>
      <c r="H439" s="36"/>
    </row>
    <row r="440" spans="2:8" x14ac:dyDescent="0.35">
      <c r="B440" s="36"/>
      <c r="C440" s="36"/>
      <c r="D440" s="36"/>
      <c r="E440" s="36"/>
      <c r="F440" s="36"/>
      <c r="H440" s="36"/>
    </row>
    <row r="441" spans="2:8" x14ac:dyDescent="0.35">
      <c r="B441" s="36"/>
      <c r="C441" s="36"/>
      <c r="D441" s="36"/>
      <c r="E441" s="36"/>
      <c r="F441" s="36"/>
      <c r="H441" s="36"/>
    </row>
    <row r="442" spans="2:8" x14ac:dyDescent="0.35">
      <c r="B442" s="36"/>
      <c r="C442" s="36"/>
      <c r="D442" s="36"/>
      <c r="E442" s="36"/>
      <c r="F442" s="36"/>
      <c r="H442" s="36"/>
    </row>
    <row r="443" spans="2:8" x14ac:dyDescent="0.35">
      <c r="B443" s="36"/>
      <c r="C443" s="36"/>
      <c r="D443" s="36"/>
      <c r="E443" s="36"/>
      <c r="F443" s="36"/>
      <c r="H443" s="36"/>
    </row>
    <row r="444" spans="2:8" x14ac:dyDescent="0.35">
      <c r="B444" s="36"/>
      <c r="C444" s="36"/>
      <c r="D444" s="36"/>
      <c r="E444" s="36"/>
      <c r="F444" s="36"/>
      <c r="H444" s="36"/>
    </row>
    <row r="445" spans="2:8" x14ac:dyDescent="0.35">
      <c r="B445" s="36"/>
      <c r="C445" s="36"/>
      <c r="D445" s="36"/>
      <c r="E445" s="36"/>
      <c r="F445" s="36"/>
      <c r="H445" s="36"/>
    </row>
    <row r="446" spans="2:8" x14ac:dyDescent="0.35">
      <c r="B446" s="36"/>
      <c r="C446" s="36"/>
      <c r="D446" s="36"/>
      <c r="E446" s="36"/>
      <c r="F446" s="36"/>
      <c r="H446" s="36"/>
    </row>
    <row r="447" spans="2:8" x14ac:dyDescent="0.35">
      <c r="B447" s="36"/>
      <c r="C447" s="36"/>
      <c r="D447" s="36"/>
      <c r="E447" s="36"/>
      <c r="F447" s="36"/>
      <c r="H447" s="36"/>
    </row>
    <row r="448" spans="2:8" x14ac:dyDescent="0.35">
      <c r="B448" s="36"/>
      <c r="C448" s="36"/>
      <c r="D448" s="36"/>
      <c r="E448" s="36"/>
      <c r="F448" s="36"/>
      <c r="H448" s="36"/>
    </row>
    <row r="449" spans="2:8" x14ac:dyDescent="0.35">
      <c r="B449" s="36"/>
      <c r="C449" s="36"/>
      <c r="D449" s="36"/>
      <c r="E449" s="36"/>
      <c r="F449" s="36"/>
      <c r="H449" s="36"/>
    </row>
    <row r="450" spans="2:8" x14ac:dyDescent="0.35">
      <c r="B450" s="36"/>
      <c r="C450" s="36"/>
      <c r="D450" s="36"/>
      <c r="E450" s="36"/>
      <c r="F450" s="36"/>
      <c r="H450" s="36"/>
    </row>
    <row r="451" spans="2:8" x14ac:dyDescent="0.35">
      <c r="B451" s="36"/>
      <c r="C451" s="36"/>
      <c r="D451" s="36"/>
      <c r="E451" s="36"/>
      <c r="F451" s="36"/>
      <c r="H451" s="36"/>
    </row>
    <row r="452" spans="2:8" x14ac:dyDescent="0.35">
      <c r="B452" s="36"/>
      <c r="C452" s="36"/>
      <c r="D452" s="36"/>
      <c r="E452" s="36"/>
      <c r="F452" s="36"/>
      <c r="H452" s="36"/>
    </row>
    <row r="453" spans="2:8" x14ac:dyDescent="0.35">
      <c r="B453" s="36"/>
      <c r="C453" s="36"/>
      <c r="D453" s="36"/>
      <c r="E453" s="36"/>
      <c r="F453" s="36"/>
      <c r="H453" s="36"/>
    </row>
    <row r="454" spans="2:8" x14ac:dyDescent="0.35">
      <c r="B454" s="36"/>
      <c r="C454" s="36"/>
      <c r="D454" s="36"/>
      <c r="E454" s="36"/>
      <c r="F454" s="36"/>
      <c r="H454" s="36"/>
    </row>
    <row r="455" spans="2:8" x14ac:dyDescent="0.35">
      <c r="B455" s="36"/>
      <c r="C455" s="36"/>
      <c r="D455" s="36"/>
      <c r="E455" s="36"/>
      <c r="F455" s="36"/>
      <c r="H455" s="36"/>
    </row>
    <row r="456" spans="2:8" x14ac:dyDescent="0.35">
      <c r="B456" s="36"/>
      <c r="C456" s="36"/>
      <c r="D456" s="36"/>
      <c r="E456" s="36"/>
      <c r="F456" s="36"/>
      <c r="H456" s="36"/>
    </row>
    <row r="457" spans="2:8" x14ac:dyDescent="0.35">
      <c r="B457" s="36"/>
      <c r="C457" s="36"/>
      <c r="D457" s="36"/>
      <c r="E457" s="36"/>
      <c r="F457" s="36"/>
      <c r="H457" s="36"/>
    </row>
    <row r="458" spans="2:8" x14ac:dyDescent="0.35">
      <c r="B458" s="36"/>
      <c r="C458" s="36"/>
      <c r="D458" s="36"/>
      <c r="E458" s="36"/>
      <c r="F458" s="36"/>
      <c r="H458" s="36"/>
    </row>
    <row r="459" spans="2:8" x14ac:dyDescent="0.35">
      <c r="B459" s="36"/>
      <c r="C459" s="36"/>
      <c r="D459" s="36"/>
      <c r="E459" s="36"/>
      <c r="F459" s="36"/>
      <c r="H459" s="36"/>
    </row>
    <row r="460" spans="2:8" x14ac:dyDescent="0.35">
      <c r="B460" s="36"/>
      <c r="C460" s="36"/>
      <c r="D460" s="36"/>
      <c r="E460" s="36"/>
      <c r="F460" s="36"/>
      <c r="H460" s="36"/>
    </row>
    <row r="461" spans="2:8" x14ac:dyDescent="0.35">
      <c r="B461" s="36"/>
      <c r="C461" s="36"/>
      <c r="D461" s="36"/>
      <c r="E461" s="36"/>
      <c r="F461" s="36"/>
      <c r="H461" s="36"/>
    </row>
    <row r="462" spans="2:8" x14ac:dyDescent="0.35">
      <c r="B462" s="36"/>
      <c r="C462" s="36"/>
      <c r="D462" s="36"/>
      <c r="E462" s="36"/>
      <c r="F462" s="36"/>
      <c r="H462" s="36"/>
    </row>
    <row r="463" spans="2:8" x14ac:dyDescent="0.35">
      <c r="B463" s="36"/>
      <c r="C463" s="36"/>
      <c r="D463" s="36"/>
      <c r="E463" s="36"/>
      <c r="F463" s="36"/>
      <c r="H463" s="36"/>
    </row>
    <row r="464" spans="2:8" x14ac:dyDescent="0.35">
      <c r="B464" s="36"/>
      <c r="C464" s="36"/>
      <c r="D464" s="36"/>
      <c r="E464" s="36"/>
      <c r="F464" s="36"/>
      <c r="H464" s="36"/>
    </row>
    <row r="465" spans="2:8" x14ac:dyDescent="0.35">
      <c r="B465" s="36"/>
      <c r="C465" s="36"/>
      <c r="D465" s="36"/>
      <c r="E465" s="36"/>
      <c r="F465" s="36"/>
      <c r="H465" s="36"/>
    </row>
    <row r="466" spans="2:8" x14ac:dyDescent="0.35">
      <c r="B466" s="36"/>
      <c r="C466" s="36"/>
      <c r="D466" s="36"/>
      <c r="E466" s="36"/>
      <c r="F466" s="36"/>
      <c r="H466" s="36"/>
    </row>
    <row r="467" spans="2:8" x14ac:dyDescent="0.35">
      <c r="B467" s="36"/>
      <c r="C467" s="36"/>
      <c r="D467" s="36"/>
      <c r="E467" s="36"/>
      <c r="F467" s="36"/>
      <c r="H467" s="36"/>
    </row>
    <row r="468" spans="2:8" x14ac:dyDescent="0.35">
      <c r="B468" s="36"/>
      <c r="C468" s="36"/>
      <c r="D468" s="36"/>
      <c r="E468" s="36"/>
      <c r="F468" s="36"/>
      <c r="H468" s="36"/>
    </row>
    <row r="469" spans="2:8" x14ac:dyDescent="0.35">
      <c r="B469" s="36"/>
      <c r="C469" s="36"/>
      <c r="D469" s="36"/>
      <c r="E469" s="36"/>
      <c r="F469" s="36"/>
      <c r="H469" s="36"/>
    </row>
    <row r="470" spans="2:8" x14ac:dyDescent="0.35">
      <c r="B470" s="36"/>
      <c r="C470" s="36"/>
      <c r="D470" s="36"/>
      <c r="E470" s="36"/>
      <c r="F470" s="36"/>
      <c r="H470" s="36"/>
    </row>
    <row r="471" spans="2:8" x14ac:dyDescent="0.35">
      <c r="B471" s="36"/>
      <c r="C471" s="36"/>
      <c r="D471" s="36"/>
      <c r="E471" s="36"/>
      <c r="F471" s="36"/>
      <c r="H471" s="36"/>
    </row>
    <row r="472" spans="2:8" x14ac:dyDescent="0.35">
      <c r="B472" s="36"/>
      <c r="C472" s="36"/>
      <c r="D472" s="36"/>
      <c r="E472" s="36"/>
      <c r="F472" s="36"/>
      <c r="H472" s="36"/>
    </row>
    <row r="473" spans="2:8" x14ac:dyDescent="0.35">
      <c r="B473" s="36"/>
      <c r="C473" s="36"/>
      <c r="D473" s="36"/>
      <c r="E473" s="36"/>
      <c r="F473" s="36"/>
      <c r="H473" s="36"/>
    </row>
    <row r="474" spans="2:8" x14ac:dyDescent="0.35">
      <c r="B474" s="36"/>
      <c r="C474" s="36"/>
      <c r="D474" s="36"/>
      <c r="E474" s="36"/>
      <c r="F474" s="36"/>
      <c r="H474" s="36"/>
    </row>
    <row r="475" spans="2:8" x14ac:dyDescent="0.35">
      <c r="B475" s="36"/>
      <c r="C475" s="36"/>
      <c r="D475" s="36"/>
      <c r="E475" s="36"/>
      <c r="F475" s="36"/>
      <c r="H475" s="36"/>
    </row>
    <row r="476" spans="2:8" x14ac:dyDescent="0.35">
      <c r="B476" s="36"/>
      <c r="C476" s="36"/>
      <c r="D476" s="36"/>
      <c r="E476" s="36"/>
      <c r="F476" s="36"/>
      <c r="H476" s="36"/>
    </row>
    <row r="477" spans="2:8" x14ac:dyDescent="0.35">
      <c r="B477" s="36"/>
      <c r="C477" s="36"/>
      <c r="D477" s="36"/>
      <c r="E477" s="36"/>
      <c r="F477" s="36"/>
      <c r="H477" s="36"/>
    </row>
    <row r="478" spans="2:8" x14ac:dyDescent="0.35">
      <c r="B478" s="36"/>
      <c r="C478" s="36"/>
      <c r="D478" s="36"/>
      <c r="E478" s="36"/>
      <c r="F478" s="36"/>
      <c r="H478" s="36"/>
    </row>
    <row r="479" spans="2:8" x14ac:dyDescent="0.35">
      <c r="B479" s="36"/>
      <c r="C479" s="36"/>
      <c r="D479" s="36"/>
      <c r="E479" s="36"/>
      <c r="F479" s="36"/>
      <c r="H479" s="36"/>
    </row>
    <row r="480" spans="2:8" x14ac:dyDescent="0.35">
      <c r="B480" s="36"/>
      <c r="C480" s="36"/>
      <c r="D480" s="36"/>
      <c r="E480" s="36"/>
      <c r="F480" s="36"/>
      <c r="H480" s="36"/>
    </row>
    <row r="481" spans="2:8" x14ac:dyDescent="0.35">
      <c r="B481" s="36"/>
      <c r="C481" s="36"/>
      <c r="D481" s="36"/>
      <c r="E481" s="36"/>
      <c r="F481" s="36"/>
      <c r="H481" s="36"/>
    </row>
    <row r="482" spans="2:8" x14ac:dyDescent="0.35">
      <c r="B482" s="36"/>
      <c r="C482" s="36"/>
      <c r="D482" s="36"/>
      <c r="E482" s="36"/>
      <c r="F482" s="36"/>
      <c r="H482" s="36"/>
    </row>
    <row r="483" spans="2:8" x14ac:dyDescent="0.35">
      <c r="B483" s="36"/>
      <c r="C483" s="36"/>
      <c r="D483" s="36"/>
      <c r="E483" s="36"/>
      <c r="F483" s="36"/>
      <c r="H483" s="36"/>
    </row>
    <row r="484" spans="2:8" x14ac:dyDescent="0.35">
      <c r="B484" s="36"/>
      <c r="C484" s="36"/>
      <c r="D484" s="36"/>
      <c r="E484" s="36"/>
      <c r="F484" s="36"/>
      <c r="H484" s="36"/>
    </row>
    <row r="485" spans="2:8" x14ac:dyDescent="0.35">
      <c r="B485" s="36"/>
      <c r="C485" s="36"/>
      <c r="D485" s="36"/>
      <c r="E485" s="36"/>
      <c r="F485" s="36"/>
      <c r="H485" s="36"/>
    </row>
    <row r="486" spans="2:8" x14ac:dyDescent="0.35">
      <c r="B486" s="36"/>
      <c r="C486" s="36"/>
      <c r="D486" s="36"/>
      <c r="E486" s="36"/>
      <c r="F486" s="36"/>
      <c r="H486" s="36"/>
    </row>
    <row r="487" spans="2:8" x14ac:dyDescent="0.35">
      <c r="B487" s="36"/>
      <c r="C487" s="36"/>
      <c r="D487" s="36"/>
      <c r="E487" s="36"/>
      <c r="F487" s="36"/>
      <c r="H487" s="36"/>
    </row>
    <row r="488" spans="2:8" x14ac:dyDescent="0.35">
      <c r="B488" s="36"/>
      <c r="C488" s="36"/>
      <c r="D488" s="36"/>
      <c r="E488" s="36"/>
      <c r="F488" s="36"/>
      <c r="H488" s="36"/>
    </row>
    <row r="489" spans="2:8" x14ac:dyDescent="0.35">
      <c r="B489" s="36"/>
      <c r="C489" s="36"/>
      <c r="D489" s="36"/>
      <c r="E489" s="36"/>
      <c r="F489" s="36"/>
      <c r="H489" s="36"/>
    </row>
    <row r="490" spans="2:8" x14ac:dyDescent="0.35">
      <c r="B490" s="36"/>
      <c r="C490" s="36"/>
      <c r="D490" s="36"/>
      <c r="E490" s="36"/>
      <c r="F490" s="36"/>
      <c r="H490" s="36"/>
    </row>
    <row r="491" spans="2:8" x14ac:dyDescent="0.35">
      <c r="B491" s="36"/>
      <c r="C491" s="36"/>
      <c r="D491" s="36"/>
      <c r="E491" s="36"/>
      <c r="F491" s="36"/>
      <c r="H491" s="36"/>
    </row>
    <row r="492" spans="2:8" x14ac:dyDescent="0.35">
      <c r="B492" s="36"/>
      <c r="C492" s="36"/>
      <c r="D492" s="36"/>
      <c r="E492" s="36"/>
      <c r="F492" s="36"/>
      <c r="H492" s="36"/>
    </row>
    <row r="493" spans="2:8" x14ac:dyDescent="0.35">
      <c r="B493" s="36"/>
      <c r="C493" s="36"/>
      <c r="D493" s="36"/>
      <c r="E493" s="36"/>
      <c r="F493" s="36"/>
      <c r="H493" s="36"/>
    </row>
    <row r="494" spans="2:8" x14ac:dyDescent="0.35">
      <c r="B494" s="36"/>
      <c r="C494" s="36"/>
      <c r="D494" s="36"/>
      <c r="E494" s="36"/>
      <c r="F494" s="36"/>
      <c r="H494" s="36"/>
    </row>
    <row r="495" spans="2:8" x14ac:dyDescent="0.35">
      <c r="B495" s="36"/>
      <c r="C495" s="36"/>
      <c r="D495" s="36"/>
      <c r="E495" s="36"/>
      <c r="F495" s="36"/>
      <c r="H495" s="36"/>
    </row>
    <row r="496" spans="2:8" x14ac:dyDescent="0.35">
      <c r="B496" s="36"/>
      <c r="C496" s="36"/>
      <c r="D496" s="36"/>
      <c r="E496" s="36"/>
      <c r="F496" s="36"/>
      <c r="H496" s="36"/>
    </row>
    <row r="497" spans="2:8" x14ac:dyDescent="0.35">
      <c r="B497" s="36"/>
      <c r="C497" s="36"/>
      <c r="D497" s="36"/>
      <c r="E497" s="36"/>
      <c r="F497" s="36"/>
      <c r="H497" s="36"/>
    </row>
    <row r="498" spans="2:8" x14ac:dyDescent="0.35">
      <c r="B498" s="36"/>
      <c r="C498" s="36"/>
      <c r="D498" s="36"/>
      <c r="E498" s="36"/>
      <c r="F498" s="36"/>
      <c r="H498" s="36"/>
    </row>
    <row r="499" spans="2:8" x14ac:dyDescent="0.35">
      <c r="B499" s="36"/>
      <c r="C499" s="36"/>
      <c r="D499" s="36"/>
      <c r="E499" s="36"/>
      <c r="F499" s="36"/>
      <c r="H499" s="36"/>
    </row>
    <row r="500" spans="2:8" x14ac:dyDescent="0.35">
      <c r="B500" s="36"/>
      <c r="C500" s="36"/>
      <c r="D500" s="36"/>
      <c r="E500" s="36"/>
      <c r="F500" s="36"/>
      <c r="H500" s="36"/>
    </row>
    <row r="501" spans="2:8" x14ac:dyDescent="0.35">
      <c r="B501" s="36"/>
      <c r="C501" s="36"/>
      <c r="D501" s="36"/>
      <c r="E501" s="36"/>
      <c r="F501" s="36"/>
      <c r="H501" s="36"/>
    </row>
    <row r="502" spans="2:8" x14ac:dyDescent="0.35">
      <c r="B502" s="36"/>
      <c r="C502" s="36"/>
      <c r="D502" s="36"/>
      <c r="E502" s="36"/>
      <c r="F502" s="36"/>
      <c r="H502" s="36"/>
    </row>
    <row r="503" spans="2:8" x14ac:dyDescent="0.35">
      <c r="B503" s="36"/>
      <c r="C503" s="36"/>
      <c r="D503" s="36"/>
      <c r="E503" s="36"/>
      <c r="F503" s="36"/>
      <c r="H503" s="36"/>
    </row>
    <row r="504" spans="2:8" x14ac:dyDescent="0.35">
      <c r="B504" s="36"/>
      <c r="C504" s="36"/>
      <c r="D504" s="36"/>
      <c r="E504" s="36"/>
      <c r="F504" s="36"/>
      <c r="H504" s="36"/>
    </row>
    <row r="505" spans="2:8" x14ac:dyDescent="0.35">
      <c r="B505" s="36"/>
      <c r="C505" s="36"/>
      <c r="D505" s="36"/>
      <c r="E505" s="36"/>
      <c r="F505" s="36"/>
      <c r="H505" s="36"/>
    </row>
    <row r="506" spans="2:8" x14ac:dyDescent="0.35">
      <c r="B506" s="36"/>
      <c r="C506" s="36"/>
      <c r="D506" s="36"/>
      <c r="E506" s="36"/>
      <c r="F506" s="36"/>
      <c r="H506" s="36"/>
    </row>
    <row r="507" spans="2:8" x14ac:dyDescent="0.35">
      <c r="B507" s="36"/>
      <c r="C507" s="36"/>
      <c r="D507" s="36"/>
      <c r="E507" s="36"/>
      <c r="F507" s="36"/>
      <c r="H507" s="36"/>
    </row>
    <row r="508" spans="2:8" x14ac:dyDescent="0.35">
      <c r="B508" s="36"/>
      <c r="C508" s="36"/>
      <c r="D508" s="36"/>
      <c r="E508" s="36"/>
      <c r="F508" s="36"/>
      <c r="H508" s="36"/>
    </row>
    <row r="509" spans="2:8" x14ac:dyDescent="0.35">
      <c r="B509" s="36"/>
      <c r="C509" s="36"/>
      <c r="D509" s="36"/>
      <c r="E509" s="36"/>
      <c r="F509" s="36"/>
      <c r="H509" s="36"/>
    </row>
    <row r="510" spans="2:8" x14ac:dyDescent="0.35">
      <c r="B510" s="36"/>
      <c r="C510" s="36"/>
      <c r="D510" s="36"/>
      <c r="E510" s="36"/>
      <c r="F510" s="36"/>
      <c r="H510" s="36"/>
    </row>
    <row r="511" spans="2:8" x14ac:dyDescent="0.35">
      <c r="B511" s="36"/>
      <c r="C511" s="36"/>
      <c r="D511" s="36"/>
      <c r="E511" s="36"/>
      <c r="F511" s="36"/>
      <c r="H511" s="36"/>
    </row>
    <row r="512" spans="2:8" x14ac:dyDescent="0.35">
      <c r="B512" s="36"/>
      <c r="C512" s="36"/>
      <c r="D512" s="36"/>
      <c r="E512" s="36"/>
      <c r="F512" s="36"/>
      <c r="H512" s="36"/>
    </row>
    <row r="513" spans="2:8" x14ac:dyDescent="0.35">
      <c r="B513" s="36"/>
      <c r="C513" s="36"/>
      <c r="D513" s="36"/>
      <c r="E513" s="36"/>
      <c r="F513" s="36"/>
      <c r="H513" s="36"/>
    </row>
    <row r="514" spans="2:8" x14ac:dyDescent="0.35">
      <c r="B514" s="36"/>
      <c r="C514" s="36"/>
      <c r="D514" s="36"/>
      <c r="E514" s="36"/>
      <c r="F514" s="36"/>
      <c r="H514" s="36"/>
    </row>
    <row r="515" spans="2:8" x14ac:dyDescent="0.35">
      <c r="B515" s="36"/>
      <c r="C515" s="36"/>
      <c r="D515" s="36"/>
      <c r="E515" s="36"/>
      <c r="F515" s="36"/>
      <c r="H515" s="36"/>
    </row>
    <row r="516" spans="2:8" x14ac:dyDescent="0.35">
      <c r="B516" s="36"/>
      <c r="C516" s="36"/>
      <c r="D516" s="36"/>
      <c r="E516" s="36"/>
      <c r="F516" s="36"/>
      <c r="H516" s="36"/>
    </row>
    <row r="517" spans="2:8" x14ac:dyDescent="0.35">
      <c r="B517" s="36"/>
      <c r="C517" s="36"/>
      <c r="D517" s="36"/>
      <c r="E517" s="36"/>
      <c r="F517" s="36"/>
      <c r="H517" s="36"/>
    </row>
    <row r="518" spans="2:8" x14ac:dyDescent="0.35">
      <c r="B518" s="36"/>
      <c r="C518" s="36"/>
      <c r="D518" s="36"/>
      <c r="E518" s="36"/>
      <c r="F518" s="36"/>
      <c r="H518" s="36"/>
    </row>
    <row r="519" spans="2:8" x14ac:dyDescent="0.35">
      <c r="B519" s="36"/>
      <c r="C519" s="36"/>
      <c r="D519" s="36"/>
      <c r="E519" s="36"/>
      <c r="F519" s="36"/>
      <c r="H519" s="36"/>
    </row>
    <row r="520" spans="2:8" x14ac:dyDescent="0.35">
      <c r="B520" s="36"/>
      <c r="C520" s="36"/>
      <c r="D520" s="36"/>
      <c r="E520" s="36"/>
      <c r="F520" s="36"/>
      <c r="H520" s="36"/>
    </row>
    <row r="521" spans="2:8" x14ac:dyDescent="0.35">
      <c r="B521" s="36"/>
      <c r="C521" s="36"/>
      <c r="D521" s="36"/>
      <c r="E521" s="36"/>
      <c r="F521" s="36"/>
      <c r="H521" s="36"/>
    </row>
    <row r="522" spans="2:8" x14ac:dyDescent="0.35">
      <c r="B522" s="36"/>
      <c r="C522" s="36"/>
      <c r="D522" s="36"/>
      <c r="E522" s="36"/>
      <c r="F522" s="36"/>
      <c r="H522" s="36"/>
    </row>
    <row r="523" spans="2:8" x14ac:dyDescent="0.35">
      <c r="B523" s="36"/>
      <c r="C523" s="36"/>
      <c r="D523" s="36"/>
      <c r="E523" s="36"/>
      <c r="F523" s="36"/>
      <c r="H523" s="36"/>
    </row>
    <row r="524" spans="2:8" x14ac:dyDescent="0.35">
      <c r="B524" s="36"/>
      <c r="C524" s="36"/>
      <c r="D524" s="36"/>
      <c r="E524" s="36"/>
      <c r="F524" s="36"/>
      <c r="H524" s="36"/>
    </row>
    <row r="525" spans="2:8" x14ac:dyDescent="0.35">
      <c r="B525" s="36"/>
      <c r="C525" s="36"/>
      <c r="D525" s="36"/>
      <c r="E525" s="36"/>
      <c r="F525" s="36"/>
      <c r="H525" s="36"/>
    </row>
    <row r="526" spans="2:8" x14ac:dyDescent="0.35">
      <c r="B526" s="36"/>
      <c r="C526" s="36"/>
      <c r="D526" s="36"/>
      <c r="E526" s="36"/>
      <c r="F526" s="36"/>
      <c r="H526" s="36"/>
    </row>
    <row r="527" spans="2:8" x14ac:dyDescent="0.35">
      <c r="B527" s="36"/>
      <c r="C527" s="36"/>
      <c r="D527" s="36"/>
      <c r="E527" s="36"/>
      <c r="F527" s="36"/>
      <c r="H527" s="36"/>
    </row>
    <row r="528" spans="2:8" x14ac:dyDescent="0.35">
      <c r="B528" s="36"/>
      <c r="C528" s="36"/>
      <c r="D528" s="36"/>
      <c r="E528" s="36"/>
      <c r="F528" s="36"/>
      <c r="H528" s="36"/>
    </row>
    <row r="529" spans="2:8" x14ac:dyDescent="0.35">
      <c r="B529" s="36"/>
      <c r="C529" s="36"/>
      <c r="D529" s="36"/>
      <c r="E529" s="36"/>
      <c r="F529" s="36"/>
      <c r="H529" s="36"/>
    </row>
    <row r="530" spans="2:8" x14ac:dyDescent="0.35">
      <c r="B530" s="36"/>
      <c r="C530" s="36"/>
      <c r="D530" s="36"/>
      <c r="E530" s="36"/>
      <c r="F530" s="36"/>
      <c r="H530" s="36"/>
    </row>
    <row r="531" spans="2:8" x14ac:dyDescent="0.35">
      <c r="B531" s="36"/>
      <c r="C531" s="36"/>
      <c r="D531" s="36"/>
      <c r="E531" s="36"/>
      <c r="F531" s="36"/>
      <c r="H531" s="36"/>
    </row>
    <row r="532" spans="2:8" x14ac:dyDescent="0.35">
      <c r="B532" s="36"/>
      <c r="C532" s="36"/>
      <c r="D532" s="36"/>
      <c r="E532" s="36"/>
      <c r="F532" s="36"/>
      <c r="H532" s="36"/>
    </row>
    <row r="533" spans="2:8" x14ac:dyDescent="0.35">
      <c r="B533" s="36"/>
      <c r="C533" s="36"/>
      <c r="D533" s="36"/>
      <c r="E533" s="36"/>
      <c r="F533" s="36"/>
      <c r="H533" s="36"/>
    </row>
    <row r="534" spans="2:8" x14ac:dyDescent="0.35">
      <c r="B534" s="36"/>
      <c r="C534" s="36"/>
      <c r="D534" s="36"/>
      <c r="E534" s="36"/>
      <c r="F534" s="36"/>
      <c r="H534" s="36"/>
    </row>
    <row r="535" spans="2:8" x14ac:dyDescent="0.35">
      <c r="B535" s="36"/>
      <c r="C535" s="36"/>
      <c r="D535" s="36"/>
      <c r="E535" s="36"/>
      <c r="F535" s="36"/>
      <c r="H535" s="36"/>
    </row>
    <row r="536" spans="2:8" x14ac:dyDescent="0.35">
      <c r="B536" s="36"/>
      <c r="C536" s="36"/>
      <c r="D536" s="36"/>
      <c r="E536" s="36"/>
      <c r="F536" s="36"/>
      <c r="H536" s="36"/>
    </row>
    <row r="537" spans="2:8" x14ac:dyDescent="0.35">
      <c r="B537" s="36"/>
      <c r="C537" s="36"/>
      <c r="D537" s="36"/>
      <c r="E537" s="36"/>
      <c r="F537" s="36"/>
      <c r="H537" s="36"/>
    </row>
    <row r="538" spans="2:8" x14ac:dyDescent="0.35">
      <c r="B538" s="36"/>
      <c r="C538" s="36"/>
      <c r="D538" s="36"/>
      <c r="E538" s="36"/>
      <c r="F538" s="36"/>
      <c r="H538" s="36"/>
    </row>
    <row r="539" spans="2:8" x14ac:dyDescent="0.35">
      <c r="B539" s="36"/>
      <c r="C539" s="36"/>
      <c r="D539" s="36"/>
      <c r="E539" s="36"/>
      <c r="F539" s="36"/>
      <c r="H539" s="36"/>
    </row>
    <row r="540" spans="2:8" x14ac:dyDescent="0.35">
      <c r="B540" s="36"/>
      <c r="C540" s="36"/>
      <c r="D540" s="36"/>
      <c r="E540" s="36"/>
      <c r="F540" s="36"/>
      <c r="H540" s="36"/>
    </row>
    <row r="541" spans="2:8" x14ac:dyDescent="0.35">
      <c r="B541" s="36"/>
      <c r="C541" s="36"/>
      <c r="D541" s="36"/>
      <c r="E541" s="36"/>
      <c r="F541" s="36"/>
      <c r="H541" s="36"/>
    </row>
    <row r="542" spans="2:8" x14ac:dyDescent="0.35">
      <c r="B542" s="36"/>
      <c r="C542" s="36"/>
      <c r="D542" s="36"/>
      <c r="E542" s="36"/>
      <c r="F542" s="36"/>
      <c r="H542" s="36"/>
    </row>
    <row r="543" spans="2:8" x14ac:dyDescent="0.35">
      <c r="B543" s="36"/>
      <c r="C543" s="36"/>
      <c r="D543" s="36"/>
      <c r="E543" s="36"/>
      <c r="F543" s="36"/>
      <c r="H543" s="36"/>
    </row>
    <row r="544" spans="2:8" x14ac:dyDescent="0.35">
      <c r="B544" s="36"/>
      <c r="C544" s="36"/>
      <c r="D544" s="36"/>
      <c r="E544" s="36"/>
      <c r="F544" s="36"/>
      <c r="H544" s="36"/>
    </row>
    <row r="545" spans="2:8" x14ac:dyDescent="0.35">
      <c r="B545" s="36"/>
      <c r="C545" s="36"/>
      <c r="D545" s="36"/>
      <c r="E545" s="36"/>
      <c r="F545" s="36"/>
      <c r="H545" s="36"/>
    </row>
    <row r="546" spans="2:8" x14ac:dyDescent="0.35">
      <c r="B546" s="36"/>
      <c r="C546" s="36"/>
      <c r="D546" s="36"/>
      <c r="E546" s="36"/>
      <c r="F546" s="36"/>
      <c r="H546" s="36"/>
    </row>
    <row r="547" spans="2:8" x14ac:dyDescent="0.35">
      <c r="B547" s="36"/>
      <c r="C547" s="36"/>
      <c r="D547" s="36"/>
      <c r="E547" s="36"/>
      <c r="F547" s="36"/>
      <c r="H547" s="36"/>
    </row>
    <row r="548" spans="2:8" x14ac:dyDescent="0.35">
      <c r="B548" s="36"/>
      <c r="C548" s="36"/>
      <c r="D548" s="36"/>
      <c r="E548" s="36"/>
      <c r="F548" s="36"/>
      <c r="H548" s="36"/>
    </row>
    <row r="549" spans="2:8" x14ac:dyDescent="0.35">
      <c r="B549" s="36"/>
      <c r="C549" s="36"/>
      <c r="D549" s="36"/>
      <c r="E549" s="36"/>
      <c r="F549" s="36"/>
      <c r="H549" s="36"/>
    </row>
    <row r="550" spans="2:8" x14ac:dyDescent="0.35">
      <c r="B550" s="36"/>
      <c r="C550" s="36"/>
      <c r="D550" s="36"/>
      <c r="E550" s="36"/>
      <c r="F550" s="36"/>
      <c r="H550" s="36"/>
    </row>
    <row r="551" spans="2:8" x14ac:dyDescent="0.35">
      <c r="B551" s="36"/>
      <c r="C551" s="36"/>
      <c r="D551" s="36"/>
      <c r="E551" s="36"/>
      <c r="F551" s="36"/>
      <c r="H551" s="36"/>
    </row>
    <row r="552" spans="2:8" x14ac:dyDescent="0.35">
      <c r="B552" s="36"/>
      <c r="C552" s="36"/>
      <c r="D552" s="36"/>
      <c r="E552" s="36"/>
      <c r="F552" s="36"/>
      <c r="H552" s="36"/>
    </row>
    <row r="553" spans="2:8" x14ac:dyDescent="0.35">
      <c r="B553" s="36"/>
      <c r="C553" s="36"/>
      <c r="D553" s="36"/>
      <c r="E553" s="36"/>
      <c r="F553" s="36"/>
      <c r="H553" s="36"/>
    </row>
    <row r="554" spans="2:8" x14ac:dyDescent="0.35">
      <c r="B554" s="36"/>
      <c r="C554" s="36"/>
      <c r="D554" s="36"/>
      <c r="E554" s="36"/>
      <c r="F554" s="36"/>
      <c r="H554" s="36"/>
    </row>
    <row r="555" spans="2:8" x14ac:dyDescent="0.35">
      <c r="B555" s="36"/>
      <c r="C555" s="36"/>
      <c r="D555" s="36"/>
      <c r="E555" s="36"/>
      <c r="F555" s="36"/>
      <c r="H555" s="36"/>
    </row>
    <row r="556" spans="2:8" x14ac:dyDescent="0.35">
      <c r="B556" s="36"/>
      <c r="C556" s="36"/>
      <c r="D556" s="36"/>
      <c r="E556" s="36"/>
      <c r="F556" s="36"/>
      <c r="H556" s="36"/>
    </row>
    <row r="557" spans="2:8" x14ac:dyDescent="0.35">
      <c r="B557" s="36"/>
      <c r="C557" s="36"/>
      <c r="D557" s="36"/>
      <c r="E557" s="36"/>
      <c r="F557" s="36"/>
      <c r="H557" s="36"/>
    </row>
    <row r="558" spans="2:8" x14ac:dyDescent="0.35">
      <c r="B558" s="36"/>
      <c r="C558" s="36"/>
      <c r="D558" s="36"/>
      <c r="E558" s="36"/>
      <c r="F558" s="36"/>
      <c r="H558" s="36"/>
    </row>
    <row r="559" spans="2:8" x14ac:dyDescent="0.35">
      <c r="B559" s="36"/>
      <c r="C559" s="36"/>
      <c r="D559" s="36"/>
      <c r="E559" s="36"/>
      <c r="F559" s="36"/>
      <c r="H559" s="36"/>
    </row>
    <row r="560" spans="2:8" x14ac:dyDescent="0.35">
      <c r="B560" s="36"/>
      <c r="C560" s="36"/>
      <c r="D560" s="36"/>
      <c r="E560" s="36"/>
      <c r="F560" s="36"/>
      <c r="H560" s="36"/>
    </row>
    <row r="561" spans="2:8" x14ac:dyDescent="0.35">
      <c r="B561" s="36"/>
      <c r="C561" s="36"/>
      <c r="D561" s="36"/>
      <c r="E561" s="36"/>
      <c r="F561" s="36"/>
      <c r="H561" s="36"/>
    </row>
    <row r="562" spans="2:8" x14ac:dyDescent="0.35">
      <c r="B562" s="36"/>
      <c r="C562" s="36"/>
      <c r="D562" s="36"/>
      <c r="E562" s="36"/>
      <c r="F562" s="36"/>
      <c r="H562" s="36"/>
    </row>
    <row r="563" spans="2:8" x14ac:dyDescent="0.35">
      <c r="B563" s="36"/>
      <c r="C563" s="36"/>
      <c r="D563" s="36"/>
      <c r="E563" s="36"/>
      <c r="F563" s="36"/>
      <c r="H563" s="36"/>
    </row>
    <row r="564" spans="2:8" x14ac:dyDescent="0.35">
      <c r="B564" s="36"/>
      <c r="C564" s="36"/>
      <c r="D564" s="36"/>
      <c r="E564" s="36"/>
      <c r="F564" s="36"/>
      <c r="H564" s="36"/>
    </row>
    <row r="565" spans="2:8" x14ac:dyDescent="0.35">
      <c r="B565" s="36"/>
      <c r="C565" s="36"/>
      <c r="D565" s="36"/>
      <c r="E565" s="36"/>
      <c r="F565" s="36"/>
      <c r="H565" s="36"/>
    </row>
    <row r="566" spans="2:8" x14ac:dyDescent="0.35">
      <c r="B566" s="36"/>
      <c r="C566" s="36"/>
      <c r="D566" s="36"/>
      <c r="E566" s="36"/>
      <c r="F566" s="36"/>
      <c r="H566" s="36"/>
    </row>
    <row r="567" spans="2:8" x14ac:dyDescent="0.35">
      <c r="B567" s="36"/>
      <c r="C567" s="36"/>
      <c r="D567" s="36"/>
      <c r="E567" s="36"/>
      <c r="F567" s="36"/>
      <c r="H567" s="36"/>
    </row>
    <row r="568" spans="2:8" x14ac:dyDescent="0.35">
      <c r="B568" s="36"/>
      <c r="C568" s="36"/>
      <c r="D568" s="36"/>
      <c r="E568" s="36"/>
      <c r="F568" s="36"/>
      <c r="H568" s="36"/>
    </row>
    <row r="569" spans="2:8" x14ac:dyDescent="0.35">
      <c r="B569" s="36"/>
      <c r="C569" s="36"/>
      <c r="D569" s="36"/>
      <c r="E569" s="36"/>
      <c r="F569" s="36"/>
      <c r="H569" s="36"/>
    </row>
    <row r="570" spans="2:8" x14ac:dyDescent="0.35">
      <c r="B570" s="36"/>
      <c r="C570" s="36"/>
      <c r="D570" s="36"/>
      <c r="E570" s="36"/>
      <c r="F570" s="36"/>
      <c r="H570" s="36"/>
    </row>
    <row r="571" spans="2:8" x14ac:dyDescent="0.35">
      <c r="B571" s="36"/>
      <c r="C571" s="36"/>
      <c r="D571" s="36"/>
      <c r="E571" s="36"/>
      <c r="F571" s="36"/>
      <c r="H571" s="36"/>
    </row>
    <row r="572" spans="2:8" x14ac:dyDescent="0.35">
      <c r="B572" s="36"/>
      <c r="C572" s="36"/>
      <c r="D572" s="36"/>
      <c r="E572" s="36"/>
      <c r="F572" s="36"/>
      <c r="H572" s="36"/>
    </row>
    <row r="573" spans="2:8" x14ac:dyDescent="0.35">
      <c r="B573" s="36"/>
      <c r="C573" s="36"/>
      <c r="D573" s="36"/>
      <c r="E573" s="36"/>
      <c r="F573" s="36"/>
      <c r="H573" s="36"/>
    </row>
    <row r="574" spans="2:8" x14ac:dyDescent="0.35">
      <c r="B574" s="36"/>
      <c r="C574" s="36"/>
      <c r="D574" s="36"/>
      <c r="E574" s="36"/>
      <c r="F574" s="36"/>
      <c r="H574" s="36"/>
    </row>
    <row r="575" spans="2:8" x14ac:dyDescent="0.35">
      <c r="B575" s="36"/>
      <c r="C575" s="36"/>
      <c r="D575" s="36"/>
      <c r="E575" s="36"/>
      <c r="F575" s="36"/>
      <c r="H575" s="36"/>
    </row>
    <row r="576" spans="2:8" x14ac:dyDescent="0.35">
      <c r="B576" s="36"/>
      <c r="C576" s="36"/>
      <c r="D576" s="36"/>
      <c r="E576" s="36"/>
      <c r="F576" s="36"/>
      <c r="H576" s="36"/>
    </row>
    <row r="577" spans="2:8" x14ac:dyDescent="0.35">
      <c r="B577" s="36"/>
      <c r="C577" s="36"/>
      <c r="D577" s="36"/>
      <c r="E577" s="36"/>
      <c r="F577" s="36"/>
      <c r="H577" s="36"/>
    </row>
    <row r="578" spans="2:8" x14ac:dyDescent="0.35">
      <c r="B578" s="36"/>
      <c r="C578" s="36"/>
      <c r="D578" s="36"/>
      <c r="E578" s="36"/>
      <c r="F578" s="36"/>
      <c r="H578" s="36"/>
    </row>
    <row r="579" spans="2:8" x14ac:dyDescent="0.35">
      <c r="B579" s="36"/>
      <c r="C579" s="36"/>
      <c r="D579" s="36"/>
      <c r="E579" s="36"/>
      <c r="F579" s="36"/>
      <c r="H579" s="36"/>
    </row>
    <row r="580" spans="2:8" x14ac:dyDescent="0.35">
      <c r="B580" s="36"/>
      <c r="C580" s="36"/>
      <c r="D580" s="36"/>
      <c r="E580" s="36"/>
      <c r="F580" s="36"/>
      <c r="H580" s="36"/>
    </row>
    <row r="581" spans="2:8" x14ac:dyDescent="0.35">
      <c r="B581" s="36"/>
      <c r="C581" s="36"/>
      <c r="D581" s="36"/>
      <c r="E581" s="36"/>
      <c r="F581" s="36"/>
      <c r="H581" s="36"/>
    </row>
    <row r="582" spans="2:8" x14ac:dyDescent="0.35">
      <c r="B582" s="36"/>
      <c r="C582" s="36"/>
      <c r="D582" s="36"/>
      <c r="E582" s="36"/>
      <c r="F582" s="36"/>
      <c r="H582" s="36"/>
    </row>
    <row r="583" spans="2:8" x14ac:dyDescent="0.35">
      <c r="B583" s="36"/>
      <c r="C583" s="36"/>
      <c r="D583" s="36"/>
      <c r="E583" s="36"/>
      <c r="F583" s="36"/>
      <c r="H583" s="36"/>
    </row>
    <row r="584" spans="2:8" x14ac:dyDescent="0.35">
      <c r="B584" s="36"/>
      <c r="C584" s="36"/>
      <c r="D584" s="36"/>
      <c r="E584" s="36"/>
      <c r="F584" s="36"/>
      <c r="H584" s="36"/>
    </row>
    <row r="585" spans="2:8" x14ac:dyDescent="0.35">
      <c r="B585" s="36"/>
      <c r="C585" s="36"/>
      <c r="D585" s="36"/>
      <c r="E585" s="36"/>
      <c r="F585" s="36"/>
      <c r="H585" s="36"/>
    </row>
    <row r="586" spans="2:8" x14ac:dyDescent="0.35">
      <c r="B586" s="36"/>
      <c r="C586" s="36"/>
      <c r="D586" s="36"/>
      <c r="E586" s="36"/>
      <c r="F586" s="36"/>
      <c r="H586" s="36"/>
    </row>
    <row r="587" spans="2:8" x14ac:dyDescent="0.35">
      <c r="B587" s="36"/>
      <c r="C587" s="36"/>
      <c r="D587" s="36"/>
      <c r="E587" s="36"/>
      <c r="F587" s="36"/>
      <c r="H587" s="36"/>
    </row>
    <row r="588" spans="2:8" x14ac:dyDescent="0.35">
      <c r="B588" s="36"/>
      <c r="C588" s="36"/>
      <c r="D588" s="36"/>
      <c r="E588" s="36"/>
      <c r="F588" s="36"/>
      <c r="H588" s="36"/>
    </row>
    <row r="589" spans="2:8" x14ac:dyDescent="0.35">
      <c r="B589" s="36"/>
      <c r="C589" s="36"/>
      <c r="D589" s="36"/>
      <c r="E589" s="36"/>
      <c r="F589" s="36"/>
      <c r="H589" s="36"/>
    </row>
    <row r="590" spans="2:8" x14ac:dyDescent="0.35">
      <c r="B590" s="36"/>
      <c r="C590" s="36"/>
      <c r="D590" s="36"/>
      <c r="E590" s="36"/>
      <c r="F590" s="36"/>
      <c r="H590" s="36"/>
    </row>
    <row r="591" spans="2:8" x14ac:dyDescent="0.35">
      <c r="B591" s="36"/>
      <c r="C591" s="36"/>
      <c r="D591" s="36"/>
      <c r="E591" s="36"/>
      <c r="F591" s="36"/>
      <c r="H591" s="36"/>
    </row>
    <row r="592" spans="2:8" x14ac:dyDescent="0.35">
      <c r="B592" s="36"/>
      <c r="C592" s="36"/>
      <c r="D592" s="36"/>
      <c r="E592" s="36"/>
      <c r="F592" s="36"/>
      <c r="H592" s="36"/>
    </row>
    <row r="593" spans="2:8" x14ac:dyDescent="0.35">
      <c r="B593" s="36"/>
      <c r="C593" s="36"/>
      <c r="D593" s="36"/>
      <c r="E593" s="36"/>
      <c r="F593" s="36"/>
      <c r="H593" s="36"/>
    </row>
    <row r="594" spans="2:8" x14ac:dyDescent="0.35">
      <c r="B594" s="36"/>
      <c r="C594" s="36"/>
      <c r="D594" s="36"/>
      <c r="E594" s="36"/>
      <c r="F594" s="36"/>
      <c r="H594" s="36"/>
    </row>
    <row r="595" spans="2:8" x14ac:dyDescent="0.35">
      <c r="B595" s="36"/>
      <c r="C595" s="36"/>
      <c r="D595" s="36"/>
      <c r="E595" s="36"/>
      <c r="F595" s="36"/>
      <c r="H595" s="36"/>
    </row>
    <row r="596" spans="2:8" x14ac:dyDescent="0.35">
      <c r="B596" s="36"/>
      <c r="C596" s="36"/>
      <c r="D596" s="36"/>
      <c r="E596" s="36"/>
      <c r="F596" s="36"/>
      <c r="H596" s="36"/>
    </row>
    <row r="597" spans="2:8" x14ac:dyDescent="0.35">
      <c r="B597" s="36"/>
      <c r="C597" s="36"/>
      <c r="D597" s="36"/>
      <c r="E597" s="36"/>
      <c r="F597" s="36"/>
      <c r="H597" s="36"/>
    </row>
    <row r="598" spans="2:8" x14ac:dyDescent="0.35">
      <c r="B598" s="36"/>
      <c r="C598" s="36"/>
      <c r="D598" s="36"/>
      <c r="E598" s="36"/>
      <c r="F598" s="36"/>
      <c r="H598" s="36"/>
    </row>
    <row r="599" spans="2:8" x14ac:dyDescent="0.35">
      <c r="B599" s="36"/>
      <c r="C599" s="36"/>
      <c r="D599" s="36"/>
      <c r="E599" s="36"/>
      <c r="F599" s="36"/>
      <c r="H599" s="36"/>
    </row>
    <row r="600" spans="2:8" x14ac:dyDescent="0.35">
      <c r="B600" s="36"/>
      <c r="C600" s="36"/>
      <c r="D600" s="36"/>
      <c r="E600" s="36"/>
      <c r="F600" s="36"/>
      <c r="H600" s="36"/>
    </row>
    <row r="601" spans="2:8" x14ac:dyDescent="0.35">
      <c r="B601" s="36"/>
      <c r="C601" s="36"/>
      <c r="D601" s="36"/>
      <c r="E601" s="36"/>
      <c r="F601" s="36"/>
      <c r="H601" s="36"/>
    </row>
    <row r="602" spans="2:8" x14ac:dyDescent="0.35">
      <c r="B602" s="36"/>
      <c r="C602" s="36"/>
      <c r="D602" s="36"/>
      <c r="E602" s="36"/>
      <c r="F602" s="36"/>
      <c r="H602" s="36"/>
    </row>
    <row r="603" spans="2:8" x14ac:dyDescent="0.35">
      <c r="B603" s="36"/>
      <c r="C603" s="36"/>
      <c r="D603" s="36"/>
      <c r="E603" s="36"/>
      <c r="F603" s="36"/>
      <c r="H603" s="36"/>
    </row>
    <row r="604" spans="2:8" x14ac:dyDescent="0.35">
      <c r="B604" s="36"/>
      <c r="C604" s="36"/>
      <c r="D604" s="36"/>
      <c r="E604" s="36"/>
      <c r="F604" s="36"/>
      <c r="H604" s="36"/>
    </row>
    <row r="605" spans="2:8" x14ac:dyDescent="0.35">
      <c r="B605" s="36"/>
      <c r="C605" s="36"/>
      <c r="D605" s="36"/>
      <c r="E605" s="36"/>
      <c r="F605" s="36"/>
      <c r="H605" s="36"/>
    </row>
    <row r="606" spans="2:8" x14ac:dyDescent="0.35">
      <c r="B606" s="36"/>
      <c r="C606" s="36"/>
      <c r="D606" s="36"/>
      <c r="E606" s="36"/>
      <c r="F606" s="36"/>
      <c r="H606" s="36"/>
    </row>
    <row r="607" spans="2:8" x14ac:dyDescent="0.35">
      <c r="B607" s="36"/>
      <c r="C607" s="36"/>
      <c r="D607" s="36"/>
      <c r="E607" s="36"/>
      <c r="F607" s="36"/>
      <c r="H607" s="36"/>
    </row>
    <row r="608" spans="2:8" x14ac:dyDescent="0.35">
      <c r="B608" s="36"/>
      <c r="C608" s="36"/>
      <c r="D608" s="36"/>
      <c r="E608" s="36"/>
      <c r="F608" s="36"/>
      <c r="H608" s="36"/>
    </row>
    <row r="609" spans="2:8" x14ac:dyDescent="0.35">
      <c r="B609" s="36"/>
      <c r="C609" s="36"/>
      <c r="D609" s="36"/>
      <c r="E609" s="36"/>
      <c r="F609" s="36"/>
      <c r="H609" s="36"/>
    </row>
    <row r="610" spans="2:8" x14ac:dyDescent="0.35">
      <c r="B610" s="36"/>
      <c r="C610" s="36"/>
      <c r="D610" s="36"/>
      <c r="E610" s="36"/>
      <c r="F610" s="36"/>
      <c r="H610" s="36"/>
    </row>
    <row r="611" spans="2:8" x14ac:dyDescent="0.35">
      <c r="B611" s="36"/>
      <c r="C611" s="36"/>
      <c r="D611" s="36"/>
      <c r="E611" s="36"/>
      <c r="F611" s="36"/>
      <c r="H611" s="36"/>
    </row>
    <row r="612" spans="2:8" x14ac:dyDescent="0.35">
      <c r="B612" s="36"/>
      <c r="C612" s="36"/>
      <c r="D612" s="36"/>
      <c r="E612" s="36"/>
      <c r="F612" s="36"/>
      <c r="H612" s="36"/>
    </row>
    <row r="613" spans="2:8" x14ac:dyDescent="0.35">
      <c r="B613" s="36"/>
      <c r="C613" s="36"/>
      <c r="D613" s="36"/>
      <c r="E613" s="36"/>
      <c r="F613" s="36"/>
      <c r="H613" s="36"/>
    </row>
    <row r="614" spans="2:8" x14ac:dyDescent="0.35">
      <c r="B614" s="36"/>
      <c r="C614" s="36"/>
      <c r="D614" s="36"/>
      <c r="E614" s="36"/>
      <c r="F614" s="36"/>
      <c r="H614" s="36"/>
    </row>
    <row r="615" spans="2:8" x14ac:dyDescent="0.35">
      <c r="B615" s="36"/>
      <c r="C615" s="36"/>
      <c r="D615" s="36"/>
      <c r="E615" s="36"/>
      <c r="F615" s="36"/>
      <c r="H615" s="36"/>
    </row>
    <row r="616" spans="2:8" x14ac:dyDescent="0.35">
      <c r="B616" s="36"/>
      <c r="C616" s="36"/>
      <c r="D616" s="36"/>
      <c r="E616" s="36"/>
      <c r="F616" s="36"/>
      <c r="H616" s="36"/>
    </row>
    <row r="617" spans="2:8" x14ac:dyDescent="0.35">
      <c r="B617" s="36"/>
      <c r="C617" s="36"/>
      <c r="D617" s="36"/>
      <c r="E617" s="36"/>
      <c r="F617" s="36"/>
      <c r="H617" s="36"/>
    </row>
    <row r="618" spans="2:8" x14ac:dyDescent="0.35">
      <c r="B618" s="36"/>
      <c r="C618" s="36"/>
      <c r="D618" s="36"/>
      <c r="E618" s="36"/>
      <c r="F618" s="36"/>
      <c r="H618" s="36"/>
    </row>
    <row r="619" spans="2:8" x14ac:dyDescent="0.35">
      <c r="B619" s="36"/>
      <c r="C619" s="36"/>
      <c r="D619" s="36"/>
      <c r="E619" s="36"/>
      <c r="F619" s="36"/>
      <c r="H619" s="36"/>
    </row>
    <row r="620" spans="2:8" x14ac:dyDescent="0.35">
      <c r="B620" s="36"/>
      <c r="C620" s="36"/>
      <c r="D620" s="36"/>
      <c r="E620" s="36"/>
      <c r="F620" s="36"/>
      <c r="H620" s="36"/>
    </row>
    <row r="621" spans="2:8" x14ac:dyDescent="0.35">
      <c r="B621" s="36"/>
      <c r="C621" s="36"/>
      <c r="D621" s="36"/>
      <c r="E621" s="36"/>
      <c r="F621" s="36"/>
      <c r="H621" s="36"/>
    </row>
    <row r="622" spans="2:8" x14ac:dyDescent="0.35">
      <c r="B622" s="36"/>
      <c r="C622" s="36"/>
      <c r="D622" s="36"/>
      <c r="E622" s="36"/>
      <c r="F622" s="36"/>
      <c r="H622" s="36"/>
    </row>
    <row r="623" spans="2:8" x14ac:dyDescent="0.35">
      <c r="B623" s="36"/>
      <c r="C623" s="36"/>
      <c r="D623" s="36"/>
      <c r="E623" s="36"/>
      <c r="F623" s="36"/>
      <c r="H623" s="36"/>
    </row>
    <row r="624" spans="2:8" x14ac:dyDescent="0.35">
      <c r="B624" s="36"/>
      <c r="C624" s="36"/>
      <c r="D624" s="36"/>
      <c r="E624" s="36"/>
      <c r="F624" s="36"/>
      <c r="H624" s="36"/>
    </row>
    <row r="625" spans="2:8" x14ac:dyDescent="0.35">
      <c r="B625" s="36"/>
      <c r="C625" s="36"/>
      <c r="D625" s="36"/>
      <c r="E625" s="36"/>
      <c r="F625" s="36"/>
      <c r="H625" s="36"/>
    </row>
    <row r="626" spans="2:8" x14ac:dyDescent="0.35">
      <c r="B626" s="36"/>
      <c r="C626" s="36"/>
      <c r="D626" s="36"/>
      <c r="E626" s="36"/>
      <c r="F626" s="36"/>
      <c r="H626" s="36"/>
    </row>
    <row r="627" spans="2:8" x14ac:dyDescent="0.35">
      <c r="B627" s="36"/>
      <c r="C627" s="36"/>
      <c r="D627" s="36"/>
      <c r="E627" s="36"/>
      <c r="F627" s="36"/>
      <c r="H627" s="36"/>
    </row>
    <row r="628" spans="2:8" x14ac:dyDescent="0.35">
      <c r="B628" s="36"/>
      <c r="C628" s="36"/>
      <c r="D628" s="36"/>
      <c r="E628" s="36"/>
      <c r="F628" s="36"/>
      <c r="H628" s="36"/>
    </row>
    <row r="629" spans="2:8" x14ac:dyDescent="0.35">
      <c r="B629" s="36"/>
      <c r="C629" s="36"/>
      <c r="D629" s="36"/>
      <c r="E629" s="36"/>
      <c r="F629" s="36"/>
      <c r="H629" s="36"/>
    </row>
    <row r="630" spans="2:8" x14ac:dyDescent="0.35">
      <c r="B630" s="36"/>
      <c r="C630" s="36"/>
      <c r="D630" s="36"/>
      <c r="E630" s="36"/>
      <c r="F630" s="36"/>
      <c r="H630" s="36"/>
    </row>
    <row r="631" spans="2:8" x14ac:dyDescent="0.35">
      <c r="B631" s="36"/>
      <c r="C631" s="36"/>
      <c r="D631" s="36"/>
      <c r="E631" s="36"/>
      <c r="F631" s="36"/>
      <c r="H631" s="36"/>
    </row>
    <row r="632" spans="2:8" x14ac:dyDescent="0.35">
      <c r="B632" s="36"/>
      <c r="C632" s="36"/>
      <c r="D632" s="36"/>
      <c r="E632" s="36"/>
      <c r="F632" s="36"/>
      <c r="H632" s="36"/>
    </row>
    <row r="633" spans="2:8" x14ac:dyDescent="0.35">
      <c r="B633" s="36"/>
      <c r="C633" s="36"/>
      <c r="D633" s="36"/>
      <c r="E633" s="36"/>
      <c r="F633" s="36"/>
      <c r="H633" s="36"/>
    </row>
    <row r="634" spans="2:8" x14ac:dyDescent="0.35">
      <c r="B634" s="36"/>
      <c r="C634" s="36"/>
      <c r="D634" s="36"/>
      <c r="E634" s="36"/>
      <c r="F634" s="36"/>
      <c r="H634" s="36"/>
    </row>
    <row r="635" spans="2:8" x14ac:dyDescent="0.35">
      <c r="B635" s="36"/>
      <c r="C635" s="36"/>
      <c r="D635" s="36"/>
      <c r="E635" s="36"/>
      <c r="F635" s="36"/>
      <c r="H635" s="36"/>
    </row>
    <row r="636" spans="2:8" x14ac:dyDescent="0.35">
      <c r="B636" s="36"/>
      <c r="C636" s="36"/>
      <c r="D636" s="36"/>
      <c r="E636" s="36"/>
      <c r="F636" s="36"/>
      <c r="H636" s="36"/>
    </row>
    <row r="637" spans="2:8" x14ac:dyDescent="0.35">
      <c r="B637" s="36"/>
      <c r="C637" s="36"/>
      <c r="D637" s="36"/>
      <c r="E637" s="36"/>
      <c r="F637" s="36"/>
      <c r="H637" s="36"/>
    </row>
    <row r="638" spans="2:8" x14ac:dyDescent="0.35">
      <c r="B638" s="36"/>
      <c r="C638" s="36"/>
      <c r="D638" s="36"/>
      <c r="E638" s="36"/>
      <c r="F638" s="36"/>
      <c r="H638" s="36"/>
    </row>
    <row r="639" spans="2:8" x14ac:dyDescent="0.35">
      <c r="B639" s="36"/>
      <c r="C639" s="36"/>
      <c r="D639" s="36"/>
      <c r="E639" s="36"/>
      <c r="F639" s="36"/>
      <c r="H639" s="36"/>
    </row>
    <row r="640" spans="2:8" x14ac:dyDescent="0.35">
      <c r="B640" s="36"/>
      <c r="C640" s="36"/>
      <c r="D640" s="36"/>
      <c r="E640" s="36"/>
      <c r="F640" s="36"/>
      <c r="H640" s="36"/>
    </row>
    <row r="641" spans="2:8" x14ac:dyDescent="0.35">
      <c r="B641" s="36"/>
      <c r="C641" s="36"/>
      <c r="D641" s="36"/>
      <c r="E641" s="36"/>
      <c r="F641" s="36"/>
      <c r="H641" s="36"/>
    </row>
    <row r="642" spans="2:8" x14ac:dyDescent="0.35">
      <c r="B642" s="36"/>
      <c r="C642" s="36"/>
      <c r="D642" s="36"/>
      <c r="E642" s="36"/>
      <c r="F642" s="36"/>
      <c r="H642" s="36"/>
    </row>
    <row r="643" spans="2:8" x14ac:dyDescent="0.35">
      <c r="B643" s="36"/>
      <c r="C643" s="36"/>
      <c r="D643" s="36"/>
      <c r="E643" s="36"/>
      <c r="F643" s="36"/>
      <c r="H643" s="36"/>
    </row>
    <row r="644" spans="2:8" x14ac:dyDescent="0.35">
      <c r="B644" s="36"/>
      <c r="C644" s="36"/>
      <c r="D644" s="36"/>
      <c r="E644" s="36"/>
      <c r="F644" s="36"/>
      <c r="H644" s="36"/>
    </row>
    <row r="645" spans="2:8" x14ac:dyDescent="0.35">
      <c r="B645" s="36"/>
      <c r="C645" s="36"/>
      <c r="D645" s="36"/>
      <c r="E645" s="36"/>
      <c r="F645" s="36"/>
      <c r="H645" s="36"/>
    </row>
    <row r="646" spans="2:8" x14ac:dyDescent="0.35">
      <c r="B646" s="36"/>
      <c r="C646" s="36"/>
      <c r="D646" s="36"/>
      <c r="E646" s="36"/>
      <c r="F646" s="36"/>
      <c r="H646" s="36"/>
    </row>
    <row r="647" spans="2:8" x14ac:dyDescent="0.35">
      <c r="B647" s="36"/>
      <c r="C647" s="36"/>
      <c r="D647" s="36"/>
      <c r="E647" s="36"/>
      <c r="F647" s="36"/>
      <c r="H647" s="36"/>
    </row>
    <row r="648" spans="2:8" x14ac:dyDescent="0.35">
      <c r="B648" s="36"/>
      <c r="C648" s="36"/>
      <c r="D648" s="36"/>
      <c r="E648" s="36"/>
      <c r="F648" s="36"/>
      <c r="H648" s="36"/>
    </row>
    <row r="649" spans="2:8" x14ac:dyDescent="0.35">
      <c r="B649" s="36"/>
      <c r="C649" s="36"/>
      <c r="D649" s="36"/>
      <c r="E649" s="36"/>
      <c r="F649" s="36"/>
      <c r="H649" s="36"/>
    </row>
    <row r="650" spans="2:8" x14ac:dyDescent="0.35">
      <c r="B650" s="36"/>
      <c r="C650" s="36"/>
      <c r="D650" s="36"/>
      <c r="E650" s="36"/>
      <c r="F650" s="36"/>
      <c r="H650" s="36"/>
    </row>
    <row r="651" spans="2:8" x14ac:dyDescent="0.35">
      <c r="B651" s="36"/>
      <c r="C651" s="36"/>
      <c r="D651" s="36"/>
      <c r="E651" s="36"/>
      <c r="F651" s="36"/>
      <c r="H651" s="36"/>
    </row>
    <row r="652" spans="2:8" x14ac:dyDescent="0.35">
      <c r="B652" s="36"/>
      <c r="C652" s="36"/>
      <c r="D652" s="36"/>
      <c r="E652" s="36"/>
      <c r="F652" s="36"/>
      <c r="H652" s="36"/>
    </row>
    <row r="653" spans="2:8" x14ac:dyDescent="0.35">
      <c r="B653" s="36"/>
      <c r="C653" s="36"/>
      <c r="D653" s="36"/>
      <c r="E653" s="36"/>
      <c r="F653" s="36"/>
      <c r="H653" s="36"/>
    </row>
    <row r="654" spans="2:8" x14ac:dyDescent="0.35">
      <c r="B654" s="36"/>
      <c r="C654" s="36"/>
      <c r="D654" s="36"/>
      <c r="E654" s="36"/>
      <c r="F654" s="36"/>
      <c r="H654" s="36"/>
    </row>
    <row r="655" spans="2:8" x14ac:dyDescent="0.35">
      <c r="B655" s="36"/>
      <c r="C655" s="36"/>
      <c r="D655" s="36"/>
      <c r="E655" s="36"/>
      <c r="F655" s="36"/>
      <c r="H655" s="36"/>
    </row>
    <row r="656" spans="2:8" x14ac:dyDescent="0.35">
      <c r="B656" s="36"/>
      <c r="C656" s="36"/>
      <c r="D656" s="36"/>
      <c r="E656" s="36"/>
      <c r="F656" s="36"/>
      <c r="H656" s="36"/>
    </row>
    <row r="657" spans="2:8" x14ac:dyDescent="0.35">
      <c r="B657" s="36"/>
      <c r="C657" s="36"/>
      <c r="D657" s="36"/>
      <c r="E657" s="36"/>
      <c r="F657" s="36"/>
      <c r="H657" s="36"/>
    </row>
    <row r="658" spans="2:8" x14ac:dyDescent="0.35">
      <c r="B658" s="36"/>
      <c r="C658" s="36"/>
      <c r="D658" s="36"/>
      <c r="E658" s="36"/>
      <c r="F658" s="36"/>
      <c r="H658" s="36"/>
    </row>
    <row r="659" spans="2:8" x14ac:dyDescent="0.35">
      <c r="B659" s="36"/>
      <c r="C659" s="36"/>
      <c r="D659" s="36"/>
      <c r="E659" s="36"/>
      <c r="F659" s="36"/>
      <c r="H659" s="36"/>
    </row>
    <row r="660" spans="2:8" x14ac:dyDescent="0.35">
      <c r="B660" s="36"/>
      <c r="C660" s="36"/>
      <c r="D660" s="36"/>
      <c r="E660" s="36"/>
      <c r="F660" s="36"/>
      <c r="H660" s="36"/>
    </row>
    <row r="661" spans="2:8" x14ac:dyDescent="0.35">
      <c r="B661" s="36"/>
      <c r="C661" s="36"/>
      <c r="D661" s="36"/>
      <c r="E661" s="36"/>
      <c r="F661" s="36"/>
      <c r="H661" s="36"/>
    </row>
    <row r="662" spans="2:8" x14ac:dyDescent="0.35">
      <c r="B662" s="36"/>
      <c r="C662" s="36"/>
      <c r="D662" s="36"/>
      <c r="E662" s="36"/>
      <c r="F662" s="36"/>
      <c r="H662" s="36"/>
    </row>
    <row r="663" spans="2:8" x14ac:dyDescent="0.35">
      <c r="B663" s="36"/>
      <c r="C663" s="36"/>
      <c r="D663" s="36"/>
      <c r="E663" s="36"/>
      <c r="F663" s="36"/>
      <c r="H663" s="36"/>
    </row>
    <row r="664" spans="2:8" x14ac:dyDescent="0.35">
      <c r="B664" s="36"/>
      <c r="C664" s="36"/>
      <c r="D664" s="36"/>
      <c r="E664" s="36"/>
      <c r="F664" s="36"/>
      <c r="H664" s="36"/>
    </row>
    <row r="665" spans="2:8" x14ac:dyDescent="0.35">
      <c r="B665" s="36"/>
      <c r="C665" s="36"/>
      <c r="D665" s="36"/>
      <c r="E665" s="36"/>
      <c r="F665" s="36"/>
      <c r="H665" s="36"/>
    </row>
    <row r="666" spans="2:8" x14ac:dyDescent="0.35">
      <c r="B666" s="36"/>
      <c r="C666" s="36"/>
      <c r="D666" s="36"/>
      <c r="E666" s="36"/>
      <c r="F666" s="36"/>
      <c r="H666" s="36"/>
    </row>
    <row r="667" spans="2:8" x14ac:dyDescent="0.35">
      <c r="B667" s="36"/>
      <c r="C667" s="36"/>
      <c r="D667" s="36"/>
      <c r="E667" s="36"/>
      <c r="F667" s="36"/>
      <c r="H667" s="36"/>
    </row>
    <row r="668" spans="2:8" x14ac:dyDescent="0.35">
      <c r="B668" s="36"/>
      <c r="C668" s="36"/>
      <c r="D668" s="36"/>
      <c r="E668" s="36"/>
      <c r="F668" s="36"/>
      <c r="H668" s="36"/>
    </row>
    <row r="669" spans="2:8" x14ac:dyDescent="0.35">
      <c r="B669" s="36"/>
      <c r="C669" s="36"/>
      <c r="D669" s="36"/>
      <c r="E669" s="36"/>
      <c r="F669" s="36"/>
      <c r="H669" s="36"/>
    </row>
    <row r="670" spans="2:8" x14ac:dyDescent="0.35">
      <c r="B670" s="36"/>
      <c r="C670" s="36"/>
      <c r="D670" s="36"/>
      <c r="E670" s="36"/>
      <c r="F670" s="36"/>
      <c r="H670" s="36"/>
    </row>
    <row r="671" spans="2:8" x14ac:dyDescent="0.35">
      <c r="B671" s="36"/>
      <c r="C671" s="36"/>
      <c r="D671" s="36"/>
      <c r="E671" s="36"/>
      <c r="F671" s="36"/>
      <c r="H671" s="36"/>
    </row>
    <row r="672" spans="2:8" x14ac:dyDescent="0.35">
      <c r="B672" s="36"/>
      <c r="C672" s="36"/>
      <c r="D672" s="36"/>
      <c r="E672" s="36"/>
      <c r="F672" s="36"/>
      <c r="H672" s="36"/>
    </row>
    <row r="673" spans="2:8" x14ac:dyDescent="0.35">
      <c r="B673" s="36"/>
      <c r="C673" s="36"/>
      <c r="D673" s="36"/>
      <c r="E673" s="36"/>
      <c r="F673" s="36"/>
      <c r="H673" s="36"/>
    </row>
    <row r="674" spans="2:8" x14ac:dyDescent="0.35">
      <c r="B674" s="36"/>
      <c r="C674" s="36"/>
      <c r="D674" s="36"/>
      <c r="E674" s="36"/>
      <c r="F674" s="36"/>
      <c r="H674" s="36"/>
    </row>
    <row r="675" spans="2:8" x14ac:dyDescent="0.35">
      <c r="B675" s="36"/>
      <c r="C675" s="36"/>
      <c r="D675" s="36"/>
      <c r="E675" s="36"/>
      <c r="F675" s="36"/>
      <c r="H675" s="36"/>
    </row>
    <row r="676" spans="2:8" x14ac:dyDescent="0.35">
      <c r="B676" s="36"/>
      <c r="C676" s="36"/>
      <c r="D676" s="36"/>
      <c r="E676" s="36"/>
      <c r="F676" s="36"/>
      <c r="H676" s="36"/>
    </row>
    <row r="677" spans="2:8" x14ac:dyDescent="0.35">
      <c r="B677" s="36"/>
      <c r="C677" s="36"/>
      <c r="D677" s="36"/>
      <c r="E677" s="36"/>
      <c r="F677" s="36"/>
      <c r="H677" s="36"/>
    </row>
    <row r="678" spans="2:8" x14ac:dyDescent="0.35">
      <c r="B678" s="36"/>
      <c r="C678" s="36"/>
      <c r="D678" s="36"/>
      <c r="E678" s="36"/>
      <c r="F678" s="36"/>
      <c r="H678" s="36"/>
    </row>
    <row r="679" spans="2:8" x14ac:dyDescent="0.35">
      <c r="B679" s="36"/>
      <c r="C679" s="36"/>
      <c r="D679" s="36"/>
      <c r="E679" s="36"/>
      <c r="F679" s="36"/>
      <c r="H679" s="36"/>
    </row>
    <row r="680" spans="2:8" x14ac:dyDescent="0.35">
      <c r="B680" s="36"/>
      <c r="C680" s="36"/>
      <c r="D680" s="36"/>
      <c r="E680" s="36"/>
      <c r="F680" s="36"/>
      <c r="H680" s="36"/>
    </row>
    <row r="681" spans="2:8" x14ac:dyDescent="0.35">
      <c r="B681" s="36"/>
      <c r="C681" s="36"/>
      <c r="D681" s="36"/>
      <c r="E681" s="36"/>
      <c r="F681" s="36"/>
      <c r="H681" s="36"/>
    </row>
    <row r="682" spans="2:8" x14ac:dyDescent="0.35">
      <c r="B682" s="36"/>
      <c r="C682" s="36"/>
      <c r="D682" s="36"/>
      <c r="E682" s="36"/>
      <c r="F682" s="36"/>
      <c r="H682" s="36"/>
    </row>
    <row r="683" spans="2:8" x14ac:dyDescent="0.35">
      <c r="B683" s="36"/>
      <c r="C683" s="36"/>
      <c r="D683" s="36"/>
      <c r="E683" s="36"/>
      <c r="F683" s="36"/>
      <c r="H683" s="36"/>
    </row>
    <row r="684" spans="2:8" x14ac:dyDescent="0.35">
      <c r="B684" s="36"/>
      <c r="C684" s="36"/>
      <c r="D684" s="36"/>
      <c r="E684" s="36"/>
      <c r="F684" s="36"/>
      <c r="H684" s="36"/>
    </row>
    <row r="685" spans="2:8" x14ac:dyDescent="0.35">
      <c r="B685" s="36"/>
      <c r="C685" s="36"/>
      <c r="D685" s="36"/>
      <c r="E685" s="36"/>
      <c r="F685" s="36"/>
      <c r="H685" s="36"/>
    </row>
    <row r="686" spans="2:8" x14ac:dyDescent="0.35">
      <c r="B686" s="36"/>
      <c r="C686" s="36"/>
      <c r="D686" s="36"/>
      <c r="E686" s="36"/>
      <c r="F686" s="36"/>
      <c r="H686" s="36"/>
    </row>
    <row r="687" spans="2:8" x14ac:dyDescent="0.35">
      <c r="B687" s="36"/>
      <c r="C687" s="36"/>
      <c r="D687" s="36"/>
      <c r="E687" s="36"/>
      <c r="F687" s="36"/>
      <c r="H687" s="36"/>
    </row>
    <row r="688" spans="2:8" x14ac:dyDescent="0.35">
      <c r="B688" s="36"/>
      <c r="C688" s="36"/>
      <c r="D688" s="36"/>
      <c r="E688" s="36"/>
      <c r="F688" s="36"/>
      <c r="H688" s="36"/>
    </row>
    <row r="689" spans="2:8" x14ac:dyDescent="0.35">
      <c r="B689" s="36"/>
      <c r="C689" s="36"/>
      <c r="D689" s="36"/>
      <c r="E689" s="36"/>
      <c r="F689" s="36"/>
      <c r="H689" s="36"/>
    </row>
    <row r="690" spans="2:8" x14ac:dyDescent="0.35">
      <c r="B690" s="36"/>
      <c r="C690" s="36"/>
      <c r="D690" s="36"/>
      <c r="E690" s="36"/>
      <c r="F690" s="36"/>
      <c r="H690" s="36"/>
    </row>
    <row r="691" spans="2:8" x14ac:dyDescent="0.35">
      <c r="B691" s="36"/>
      <c r="C691" s="36"/>
      <c r="D691" s="36"/>
      <c r="E691" s="36"/>
      <c r="F691" s="36"/>
      <c r="H691" s="36"/>
    </row>
    <row r="692" spans="2:8" x14ac:dyDescent="0.35">
      <c r="B692" s="36"/>
      <c r="C692" s="36"/>
      <c r="D692" s="36"/>
      <c r="E692" s="36"/>
      <c r="F692" s="36"/>
      <c r="H692" s="36"/>
    </row>
    <row r="693" spans="2:8" x14ac:dyDescent="0.35">
      <c r="B693" s="36"/>
      <c r="C693" s="36"/>
      <c r="D693" s="36"/>
      <c r="E693" s="36"/>
      <c r="F693" s="36"/>
      <c r="H693" s="36"/>
    </row>
    <row r="694" spans="2:8" x14ac:dyDescent="0.35">
      <c r="B694" s="36"/>
      <c r="C694" s="36"/>
      <c r="D694" s="36"/>
      <c r="E694" s="36"/>
      <c r="F694" s="36"/>
      <c r="H694" s="36"/>
    </row>
    <row r="695" spans="2:8" x14ac:dyDescent="0.35">
      <c r="B695" s="36"/>
      <c r="C695" s="36"/>
      <c r="D695" s="36"/>
      <c r="E695" s="36"/>
      <c r="F695" s="36"/>
      <c r="H695" s="36"/>
    </row>
    <row r="696" spans="2:8" x14ac:dyDescent="0.35">
      <c r="B696" s="36"/>
      <c r="C696" s="36"/>
      <c r="D696" s="36"/>
      <c r="E696" s="36"/>
      <c r="F696" s="36"/>
      <c r="H696" s="36"/>
    </row>
    <row r="697" spans="2:8" x14ac:dyDescent="0.35">
      <c r="B697" s="36"/>
      <c r="C697" s="36"/>
      <c r="D697" s="36"/>
      <c r="E697" s="36"/>
      <c r="F697" s="36"/>
      <c r="H697" s="36"/>
    </row>
    <row r="698" spans="2:8" x14ac:dyDescent="0.35">
      <c r="B698" s="36"/>
      <c r="C698" s="36"/>
      <c r="D698" s="36"/>
      <c r="E698" s="36"/>
      <c r="F698" s="36"/>
      <c r="H698" s="36"/>
    </row>
    <row r="699" spans="2:8" x14ac:dyDescent="0.35">
      <c r="B699" s="36"/>
      <c r="C699" s="36"/>
      <c r="D699" s="36"/>
      <c r="E699" s="36"/>
      <c r="F699" s="36"/>
      <c r="H699" s="36"/>
    </row>
    <row r="700" spans="2:8" x14ac:dyDescent="0.35">
      <c r="B700" s="36"/>
      <c r="C700" s="36"/>
      <c r="D700" s="36"/>
      <c r="E700" s="36"/>
      <c r="F700" s="36"/>
      <c r="H700" s="36"/>
    </row>
    <row r="701" spans="2:8" x14ac:dyDescent="0.35">
      <c r="B701" s="36"/>
      <c r="C701" s="36"/>
      <c r="D701" s="36"/>
      <c r="E701" s="36"/>
      <c r="F701" s="36"/>
      <c r="H701" s="36"/>
    </row>
    <row r="702" spans="2:8" x14ac:dyDescent="0.35">
      <c r="B702" s="36"/>
      <c r="C702" s="36"/>
      <c r="D702" s="36"/>
      <c r="E702" s="36"/>
      <c r="F702" s="36"/>
      <c r="H702" s="36"/>
    </row>
    <row r="703" spans="2:8" x14ac:dyDescent="0.35">
      <c r="B703" s="36"/>
      <c r="C703" s="36"/>
      <c r="D703" s="36"/>
      <c r="E703" s="36"/>
      <c r="F703" s="36"/>
      <c r="H703" s="36"/>
    </row>
    <row r="704" spans="2:8" x14ac:dyDescent="0.35">
      <c r="B704" s="36"/>
      <c r="C704" s="36"/>
      <c r="D704" s="36"/>
      <c r="E704" s="36"/>
      <c r="F704" s="36"/>
      <c r="H704" s="36"/>
    </row>
    <row r="705" spans="2:8" x14ac:dyDescent="0.35">
      <c r="B705" s="36"/>
      <c r="C705" s="36"/>
      <c r="D705" s="36"/>
      <c r="E705" s="36"/>
      <c r="F705" s="36"/>
      <c r="H705" s="36"/>
    </row>
    <row r="706" spans="2:8" x14ac:dyDescent="0.35">
      <c r="B706" s="36"/>
      <c r="C706" s="36"/>
      <c r="D706" s="36"/>
      <c r="E706" s="36"/>
      <c r="F706" s="36"/>
      <c r="H706" s="36"/>
    </row>
    <row r="707" spans="2:8" x14ac:dyDescent="0.35">
      <c r="B707" s="36"/>
      <c r="C707" s="36"/>
      <c r="D707" s="36"/>
      <c r="E707" s="36"/>
      <c r="F707" s="36"/>
      <c r="H707" s="36"/>
    </row>
    <row r="708" spans="2:8" x14ac:dyDescent="0.35">
      <c r="B708" s="36"/>
      <c r="C708" s="36"/>
      <c r="D708" s="36"/>
      <c r="E708" s="36"/>
      <c r="F708" s="36"/>
      <c r="H708" s="36"/>
    </row>
    <row r="709" spans="2:8" x14ac:dyDescent="0.35">
      <c r="B709" s="36"/>
      <c r="C709" s="36"/>
      <c r="D709" s="36"/>
      <c r="E709" s="36"/>
      <c r="F709" s="36"/>
      <c r="H709" s="36"/>
    </row>
    <row r="710" spans="2:8" x14ac:dyDescent="0.35">
      <c r="B710" s="36"/>
      <c r="C710" s="36"/>
      <c r="D710" s="36"/>
      <c r="E710" s="36"/>
      <c r="F710" s="36"/>
      <c r="H710" s="36"/>
    </row>
    <row r="711" spans="2:8" x14ac:dyDescent="0.35">
      <c r="B711" s="36"/>
      <c r="C711" s="36"/>
      <c r="D711" s="36"/>
      <c r="E711" s="36"/>
      <c r="F711" s="36"/>
      <c r="H711" s="36"/>
    </row>
    <row r="712" spans="2:8" x14ac:dyDescent="0.35">
      <c r="B712" s="36"/>
      <c r="C712" s="36"/>
      <c r="D712" s="36"/>
      <c r="E712" s="36"/>
      <c r="F712" s="36"/>
      <c r="H712" s="36"/>
    </row>
    <row r="713" spans="2:8" x14ac:dyDescent="0.35">
      <c r="B713" s="36"/>
      <c r="C713" s="36"/>
      <c r="D713" s="36"/>
      <c r="E713" s="36"/>
      <c r="F713" s="36"/>
      <c r="H713" s="36"/>
    </row>
    <row r="714" spans="2:8" x14ac:dyDescent="0.35">
      <c r="B714" s="36"/>
      <c r="C714" s="36"/>
      <c r="D714" s="36"/>
      <c r="E714" s="36"/>
      <c r="F714" s="36"/>
      <c r="H714" s="36"/>
    </row>
    <row r="715" spans="2:8" x14ac:dyDescent="0.35">
      <c r="B715" s="36"/>
      <c r="C715" s="36"/>
      <c r="D715" s="36"/>
      <c r="E715" s="36"/>
      <c r="F715" s="36"/>
      <c r="H715" s="36"/>
    </row>
    <row r="716" spans="2:8" x14ac:dyDescent="0.35">
      <c r="B716" s="36"/>
      <c r="C716" s="36"/>
      <c r="D716" s="36"/>
      <c r="E716" s="36"/>
      <c r="F716" s="36"/>
      <c r="H716" s="36"/>
    </row>
    <row r="717" spans="2:8" x14ac:dyDescent="0.35">
      <c r="B717" s="36"/>
      <c r="C717" s="36"/>
      <c r="D717" s="36"/>
      <c r="E717" s="36"/>
      <c r="F717" s="36"/>
      <c r="H717" s="36"/>
    </row>
    <row r="718" spans="2:8" x14ac:dyDescent="0.35">
      <c r="B718" s="36"/>
      <c r="C718" s="36"/>
      <c r="D718" s="36"/>
      <c r="E718" s="36"/>
      <c r="F718" s="36"/>
      <c r="H718" s="36"/>
    </row>
    <row r="719" spans="2:8" x14ac:dyDescent="0.35">
      <c r="B719" s="36"/>
      <c r="C719" s="36"/>
      <c r="D719" s="36"/>
      <c r="E719" s="36"/>
      <c r="F719" s="36"/>
      <c r="H719" s="36"/>
    </row>
    <row r="720" spans="2:8" x14ac:dyDescent="0.35">
      <c r="B720" s="36"/>
      <c r="C720" s="36"/>
      <c r="D720" s="36"/>
      <c r="E720" s="36"/>
      <c r="F720" s="36"/>
      <c r="H720" s="36"/>
    </row>
    <row r="721" spans="2:8" x14ac:dyDescent="0.35">
      <c r="B721" s="36"/>
      <c r="C721" s="36"/>
      <c r="D721" s="36"/>
      <c r="E721" s="36"/>
      <c r="F721" s="36"/>
      <c r="H721" s="36"/>
    </row>
    <row r="722" spans="2:8" x14ac:dyDescent="0.35">
      <c r="B722" s="36"/>
      <c r="C722" s="36"/>
      <c r="D722" s="36"/>
      <c r="E722" s="36"/>
      <c r="F722" s="36"/>
      <c r="H722" s="36"/>
    </row>
    <row r="723" spans="2:8" x14ac:dyDescent="0.35">
      <c r="B723" s="36"/>
      <c r="C723" s="36"/>
      <c r="D723" s="36"/>
      <c r="E723" s="36"/>
      <c r="F723" s="36"/>
      <c r="H723" s="36"/>
    </row>
    <row r="724" spans="2:8" x14ac:dyDescent="0.35">
      <c r="B724" s="36"/>
      <c r="C724" s="36"/>
      <c r="D724" s="36"/>
      <c r="E724" s="36"/>
      <c r="F724" s="36"/>
      <c r="H724" s="36"/>
    </row>
    <row r="725" spans="2:8" x14ac:dyDescent="0.35">
      <c r="B725" s="36"/>
      <c r="C725" s="36"/>
      <c r="D725" s="36"/>
      <c r="E725" s="36"/>
      <c r="F725" s="36"/>
      <c r="H725" s="36"/>
    </row>
    <row r="726" spans="2:8" x14ac:dyDescent="0.35">
      <c r="B726" s="36"/>
      <c r="C726" s="36"/>
      <c r="D726" s="36"/>
      <c r="E726" s="36"/>
      <c r="F726" s="36"/>
      <c r="H726" s="36"/>
    </row>
    <row r="727" spans="2:8" x14ac:dyDescent="0.35">
      <c r="B727" s="36"/>
      <c r="C727" s="36"/>
      <c r="D727" s="36"/>
      <c r="E727" s="36"/>
      <c r="F727" s="36"/>
      <c r="H727" s="36"/>
    </row>
    <row r="728" spans="2:8" x14ac:dyDescent="0.35">
      <c r="B728" s="36"/>
      <c r="C728" s="36"/>
      <c r="D728" s="36"/>
      <c r="E728" s="36"/>
      <c r="F728" s="36"/>
      <c r="H728" s="36"/>
    </row>
    <row r="729" spans="2:8" x14ac:dyDescent="0.35">
      <c r="B729" s="36"/>
      <c r="C729" s="36"/>
      <c r="D729" s="36"/>
      <c r="E729" s="36"/>
      <c r="F729" s="36"/>
      <c r="H729" s="36"/>
    </row>
    <row r="730" spans="2:8" x14ac:dyDescent="0.35">
      <c r="B730" s="36"/>
      <c r="C730" s="36"/>
      <c r="D730" s="36"/>
      <c r="E730" s="36"/>
      <c r="F730" s="36"/>
      <c r="H730" s="36"/>
    </row>
    <row r="731" spans="2:8" x14ac:dyDescent="0.35">
      <c r="B731" s="36"/>
      <c r="C731" s="36"/>
      <c r="D731" s="36"/>
      <c r="E731" s="36"/>
      <c r="F731" s="36"/>
      <c r="H731" s="36"/>
    </row>
    <row r="732" spans="2:8" x14ac:dyDescent="0.35">
      <c r="B732" s="36"/>
      <c r="C732" s="36"/>
      <c r="D732" s="36"/>
      <c r="E732" s="36"/>
      <c r="F732" s="36"/>
      <c r="H732" s="36"/>
    </row>
    <row r="733" spans="2:8" x14ac:dyDescent="0.35">
      <c r="B733" s="36"/>
      <c r="C733" s="36"/>
      <c r="D733" s="36"/>
      <c r="E733" s="36"/>
      <c r="F733" s="36"/>
      <c r="H733" s="36"/>
    </row>
    <row r="734" spans="2:8" x14ac:dyDescent="0.35">
      <c r="B734" s="36"/>
      <c r="C734" s="36"/>
      <c r="D734" s="36"/>
      <c r="E734" s="36"/>
      <c r="F734" s="36"/>
      <c r="H734" s="36"/>
    </row>
    <row r="735" spans="2:8" x14ac:dyDescent="0.35">
      <c r="B735" s="36"/>
      <c r="C735" s="36"/>
      <c r="D735" s="36"/>
      <c r="E735" s="36"/>
      <c r="F735" s="36"/>
      <c r="H735" s="36"/>
    </row>
    <row r="736" spans="2:8" x14ac:dyDescent="0.35">
      <c r="B736" s="36"/>
      <c r="C736" s="36"/>
      <c r="D736" s="36"/>
      <c r="E736" s="36"/>
      <c r="F736" s="36"/>
      <c r="H736" s="36"/>
    </row>
    <row r="737" spans="2:8" x14ac:dyDescent="0.35">
      <c r="B737" s="36"/>
      <c r="C737" s="36"/>
      <c r="D737" s="36"/>
      <c r="E737" s="36"/>
      <c r="F737" s="36"/>
      <c r="H737" s="36"/>
    </row>
    <row r="738" spans="2:8" x14ac:dyDescent="0.35">
      <c r="B738" s="36"/>
      <c r="C738" s="36"/>
      <c r="D738" s="36"/>
      <c r="E738" s="36"/>
      <c r="F738" s="36"/>
      <c r="H738" s="36"/>
    </row>
    <row r="739" spans="2:8" x14ac:dyDescent="0.35">
      <c r="B739" s="36"/>
      <c r="C739" s="36"/>
      <c r="D739" s="36"/>
      <c r="E739" s="36"/>
      <c r="F739" s="36"/>
      <c r="H739" s="36"/>
    </row>
    <row r="740" spans="2:8" x14ac:dyDescent="0.35">
      <c r="B740" s="36"/>
      <c r="C740" s="36"/>
      <c r="D740" s="36"/>
      <c r="E740" s="36"/>
      <c r="F740" s="36"/>
      <c r="H740" s="36"/>
    </row>
    <row r="741" spans="2:8" x14ac:dyDescent="0.35">
      <c r="B741" s="36"/>
      <c r="C741" s="36"/>
      <c r="D741" s="36"/>
      <c r="E741" s="36"/>
      <c r="F741" s="36"/>
      <c r="H741" s="36"/>
    </row>
    <row r="742" spans="2:8" x14ac:dyDescent="0.35">
      <c r="B742" s="36"/>
      <c r="C742" s="36"/>
      <c r="D742" s="36"/>
      <c r="E742" s="36"/>
      <c r="F742" s="36"/>
      <c r="H742" s="36"/>
    </row>
    <row r="743" spans="2:8" x14ac:dyDescent="0.35">
      <c r="B743" s="36"/>
      <c r="C743" s="36"/>
      <c r="D743" s="36"/>
      <c r="E743" s="36"/>
      <c r="F743" s="36"/>
      <c r="H743" s="36"/>
    </row>
    <row r="744" spans="2:8" x14ac:dyDescent="0.35">
      <c r="B744" s="36"/>
      <c r="C744" s="36"/>
      <c r="D744" s="36"/>
      <c r="E744" s="36"/>
      <c r="F744" s="36"/>
      <c r="H744" s="36"/>
    </row>
    <row r="745" spans="2:8" x14ac:dyDescent="0.35">
      <c r="B745" s="36"/>
      <c r="C745" s="36"/>
      <c r="D745" s="36"/>
      <c r="E745" s="36"/>
      <c r="F745" s="36"/>
      <c r="H745" s="36"/>
    </row>
    <row r="746" spans="2:8" x14ac:dyDescent="0.35">
      <c r="B746" s="36"/>
      <c r="C746" s="36"/>
      <c r="D746" s="36"/>
      <c r="E746" s="36"/>
      <c r="F746" s="36"/>
      <c r="H746" s="36"/>
    </row>
    <row r="747" spans="2:8" x14ac:dyDescent="0.35">
      <c r="B747" s="36"/>
      <c r="C747" s="36"/>
      <c r="D747" s="36"/>
      <c r="E747" s="36"/>
      <c r="F747" s="36"/>
      <c r="H747" s="36"/>
    </row>
    <row r="748" spans="2:8" x14ac:dyDescent="0.35">
      <c r="B748" s="36"/>
      <c r="C748" s="36"/>
      <c r="D748" s="36"/>
      <c r="E748" s="36"/>
      <c r="F748" s="36"/>
      <c r="H748" s="36"/>
    </row>
    <row r="749" spans="2:8" x14ac:dyDescent="0.35">
      <c r="B749" s="36"/>
      <c r="C749" s="36"/>
      <c r="D749" s="36"/>
      <c r="E749" s="36"/>
      <c r="F749" s="36"/>
      <c r="H749" s="36"/>
    </row>
    <row r="750" spans="2:8" x14ac:dyDescent="0.35">
      <c r="B750" s="36"/>
      <c r="C750" s="36"/>
      <c r="D750" s="36"/>
      <c r="E750" s="36"/>
      <c r="F750" s="36"/>
      <c r="H750" s="36"/>
    </row>
    <row r="751" spans="2:8" x14ac:dyDescent="0.35">
      <c r="B751" s="36"/>
      <c r="C751" s="36"/>
      <c r="D751" s="36"/>
      <c r="E751" s="36"/>
      <c r="F751" s="36"/>
      <c r="H751" s="36"/>
    </row>
    <row r="752" spans="2:8" x14ac:dyDescent="0.35">
      <c r="B752" s="36"/>
      <c r="C752" s="36"/>
      <c r="D752" s="36"/>
      <c r="E752" s="36"/>
      <c r="F752" s="36"/>
      <c r="H752" s="36"/>
    </row>
    <row r="753" spans="2:8" x14ac:dyDescent="0.35">
      <c r="B753" s="36"/>
      <c r="C753" s="36"/>
      <c r="D753" s="36"/>
      <c r="E753" s="36"/>
      <c r="F753" s="36"/>
      <c r="H753" s="36"/>
    </row>
    <row r="754" spans="2:8" x14ac:dyDescent="0.35">
      <c r="B754" s="36"/>
      <c r="C754" s="36"/>
      <c r="D754" s="36"/>
      <c r="E754" s="36"/>
      <c r="F754" s="36"/>
      <c r="H754" s="36"/>
    </row>
    <row r="755" spans="2:8" x14ac:dyDescent="0.35">
      <c r="B755" s="36"/>
      <c r="C755" s="36"/>
      <c r="D755" s="36"/>
      <c r="E755" s="36"/>
      <c r="F755" s="36"/>
      <c r="H755" s="36"/>
    </row>
    <row r="756" spans="2:8" x14ac:dyDescent="0.35">
      <c r="B756" s="36"/>
      <c r="C756" s="36"/>
      <c r="D756" s="36"/>
      <c r="E756" s="36"/>
      <c r="F756" s="36"/>
      <c r="H756" s="36"/>
    </row>
    <row r="757" spans="2:8" x14ac:dyDescent="0.35">
      <c r="B757" s="36"/>
      <c r="C757" s="36"/>
      <c r="D757" s="36"/>
      <c r="E757" s="36"/>
      <c r="F757" s="36"/>
      <c r="H757" s="36"/>
    </row>
    <row r="758" spans="2:8" x14ac:dyDescent="0.35">
      <c r="B758" s="36"/>
      <c r="C758" s="36"/>
      <c r="D758" s="36"/>
      <c r="E758" s="36"/>
      <c r="F758" s="36"/>
      <c r="H758" s="36"/>
    </row>
    <row r="759" spans="2:8" x14ac:dyDescent="0.35">
      <c r="B759" s="36"/>
      <c r="C759" s="36"/>
      <c r="D759" s="36"/>
      <c r="E759" s="36"/>
      <c r="F759" s="36"/>
      <c r="H759" s="36"/>
    </row>
    <row r="760" spans="2:8" x14ac:dyDescent="0.35">
      <c r="B760" s="36"/>
      <c r="C760" s="36"/>
      <c r="D760" s="36"/>
      <c r="E760" s="36"/>
      <c r="F760" s="36"/>
      <c r="H760" s="36"/>
    </row>
    <row r="761" spans="2:8" x14ac:dyDescent="0.35">
      <c r="B761" s="36"/>
      <c r="C761" s="36"/>
      <c r="D761" s="36"/>
      <c r="E761" s="36"/>
      <c r="F761" s="36"/>
      <c r="H761" s="36"/>
    </row>
    <row r="762" spans="2:8" x14ac:dyDescent="0.35">
      <c r="B762" s="36"/>
      <c r="C762" s="36"/>
      <c r="D762" s="36"/>
      <c r="E762" s="36"/>
      <c r="F762" s="36"/>
      <c r="H762" s="36"/>
    </row>
    <row r="763" spans="2:8" x14ac:dyDescent="0.35">
      <c r="B763" s="36"/>
      <c r="C763" s="36"/>
      <c r="D763" s="36"/>
      <c r="E763" s="36"/>
      <c r="F763" s="36"/>
      <c r="H763" s="36"/>
    </row>
    <row r="764" spans="2:8" x14ac:dyDescent="0.35">
      <c r="B764" s="36"/>
      <c r="C764" s="36"/>
      <c r="D764" s="36"/>
      <c r="E764" s="36"/>
      <c r="F764" s="36"/>
      <c r="H764" s="36"/>
    </row>
    <row r="765" spans="2:8" x14ac:dyDescent="0.35">
      <c r="B765" s="36"/>
      <c r="C765" s="36"/>
      <c r="D765" s="36"/>
      <c r="E765" s="36"/>
      <c r="F765" s="36"/>
      <c r="H765" s="36"/>
    </row>
    <row r="766" spans="2:8" x14ac:dyDescent="0.35">
      <c r="B766" s="36"/>
      <c r="C766" s="36"/>
      <c r="D766" s="36"/>
      <c r="E766" s="36"/>
      <c r="F766" s="36"/>
      <c r="H766" s="36"/>
    </row>
    <row r="767" spans="2:8" x14ac:dyDescent="0.35">
      <c r="B767" s="36"/>
      <c r="C767" s="36"/>
      <c r="D767" s="36"/>
      <c r="E767" s="36"/>
      <c r="F767" s="36"/>
      <c r="H767" s="36"/>
    </row>
    <row r="768" spans="2:8" x14ac:dyDescent="0.35">
      <c r="B768" s="36"/>
      <c r="C768" s="36"/>
      <c r="D768" s="36"/>
      <c r="E768" s="36"/>
      <c r="F768" s="36"/>
      <c r="H768" s="36"/>
    </row>
    <row r="769" spans="2:8" x14ac:dyDescent="0.35">
      <c r="B769" s="36"/>
      <c r="C769" s="36"/>
      <c r="D769" s="36"/>
      <c r="E769" s="36"/>
      <c r="F769" s="36"/>
      <c r="H769" s="36"/>
    </row>
    <row r="770" spans="2:8" x14ac:dyDescent="0.35">
      <c r="B770" s="36"/>
      <c r="C770" s="36"/>
      <c r="D770" s="36"/>
      <c r="E770" s="36"/>
      <c r="F770" s="36"/>
      <c r="H770" s="36"/>
    </row>
    <row r="771" spans="2:8" x14ac:dyDescent="0.35">
      <c r="B771" s="36"/>
      <c r="C771" s="36"/>
      <c r="D771" s="36"/>
      <c r="E771" s="36"/>
      <c r="F771" s="36"/>
      <c r="H771" s="36"/>
    </row>
    <row r="772" spans="2:8" x14ac:dyDescent="0.35">
      <c r="B772" s="36"/>
      <c r="C772" s="36"/>
      <c r="D772" s="36"/>
      <c r="E772" s="36"/>
      <c r="F772" s="36"/>
      <c r="H772" s="36"/>
    </row>
    <row r="773" spans="2:8" x14ac:dyDescent="0.35">
      <c r="B773" s="36"/>
      <c r="C773" s="36"/>
      <c r="D773" s="36"/>
      <c r="E773" s="36"/>
      <c r="F773" s="36"/>
      <c r="H773" s="36"/>
    </row>
    <row r="774" spans="2:8" x14ac:dyDescent="0.35">
      <c r="B774" s="36"/>
      <c r="C774" s="36"/>
      <c r="D774" s="36"/>
      <c r="E774" s="36"/>
      <c r="F774" s="36"/>
      <c r="H774" s="36"/>
    </row>
    <row r="775" spans="2:8" x14ac:dyDescent="0.35">
      <c r="B775" s="36"/>
      <c r="C775" s="36"/>
      <c r="D775" s="36"/>
      <c r="E775" s="36"/>
      <c r="F775" s="36"/>
      <c r="H775" s="36"/>
    </row>
    <row r="776" spans="2:8" x14ac:dyDescent="0.35">
      <c r="B776" s="36"/>
      <c r="C776" s="36"/>
      <c r="D776" s="36"/>
      <c r="E776" s="36"/>
      <c r="F776" s="36"/>
      <c r="H776" s="36"/>
    </row>
    <row r="777" spans="2:8" x14ac:dyDescent="0.35">
      <c r="B777" s="36"/>
      <c r="C777" s="36"/>
      <c r="D777" s="36"/>
      <c r="E777" s="36"/>
      <c r="F777" s="36"/>
      <c r="H777" s="36"/>
    </row>
    <row r="778" spans="2:8" x14ac:dyDescent="0.35">
      <c r="B778" s="36"/>
      <c r="C778" s="36"/>
      <c r="D778" s="36"/>
      <c r="E778" s="36"/>
      <c r="F778" s="36"/>
      <c r="H778" s="36"/>
    </row>
    <row r="779" spans="2:8" x14ac:dyDescent="0.35">
      <c r="B779" s="36"/>
      <c r="C779" s="36"/>
      <c r="D779" s="36"/>
      <c r="E779" s="36"/>
      <c r="F779" s="36"/>
      <c r="H779" s="36"/>
    </row>
    <row r="780" spans="2:8" x14ac:dyDescent="0.35">
      <c r="B780" s="36"/>
      <c r="C780" s="36"/>
      <c r="D780" s="36"/>
      <c r="E780" s="36"/>
      <c r="F780" s="36"/>
      <c r="H780" s="36"/>
    </row>
    <row r="781" spans="2:8" x14ac:dyDescent="0.35">
      <c r="B781" s="36"/>
      <c r="C781" s="36"/>
      <c r="D781" s="36"/>
      <c r="E781" s="36"/>
      <c r="F781" s="36"/>
      <c r="H781" s="36"/>
    </row>
    <row r="782" spans="2:8" x14ac:dyDescent="0.35">
      <c r="B782" s="36"/>
      <c r="C782" s="36"/>
      <c r="D782" s="36"/>
      <c r="E782" s="36"/>
      <c r="F782" s="36"/>
      <c r="H782" s="36"/>
    </row>
    <row r="783" spans="2:8" x14ac:dyDescent="0.35">
      <c r="B783" s="36"/>
      <c r="C783" s="36"/>
      <c r="D783" s="36"/>
      <c r="E783" s="36"/>
      <c r="F783" s="36"/>
      <c r="H783" s="36"/>
    </row>
    <row r="784" spans="2:8" x14ac:dyDescent="0.35">
      <c r="B784" s="36"/>
      <c r="C784" s="36"/>
      <c r="D784" s="36"/>
      <c r="E784" s="36"/>
      <c r="F784" s="36"/>
      <c r="H784" s="36"/>
    </row>
    <row r="785" spans="2:8" x14ac:dyDescent="0.35">
      <c r="B785" s="36"/>
      <c r="C785" s="36"/>
      <c r="D785" s="36"/>
      <c r="E785" s="36"/>
      <c r="F785" s="36"/>
      <c r="H785" s="36"/>
    </row>
    <row r="786" spans="2:8" x14ac:dyDescent="0.35">
      <c r="B786" s="36"/>
      <c r="C786" s="36"/>
      <c r="D786" s="36"/>
      <c r="E786" s="36"/>
      <c r="F786" s="36"/>
      <c r="H786" s="36"/>
    </row>
    <row r="787" spans="2:8" x14ac:dyDescent="0.35">
      <c r="B787" s="36"/>
      <c r="C787" s="36"/>
      <c r="D787" s="36"/>
      <c r="E787" s="36"/>
      <c r="F787" s="36"/>
      <c r="H787" s="36"/>
    </row>
    <row r="788" spans="2:8" x14ac:dyDescent="0.35">
      <c r="B788" s="36"/>
      <c r="C788" s="36"/>
      <c r="D788" s="36"/>
      <c r="E788" s="36"/>
      <c r="F788" s="36"/>
      <c r="H788" s="36"/>
    </row>
    <row r="789" spans="2:8" x14ac:dyDescent="0.35">
      <c r="B789" s="36"/>
      <c r="C789" s="36"/>
      <c r="D789" s="36"/>
      <c r="E789" s="36"/>
      <c r="F789" s="36"/>
      <c r="H789" s="36"/>
    </row>
    <row r="790" spans="2:8" x14ac:dyDescent="0.35">
      <c r="B790" s="36"/>
      <c r="C790" s="36"/>
      <c r="D790" s="36"/>
      <c r="E790" s="36"/>
      <c r="F790" s="36"/>
      <c r="H790" s="36"/>
    </row>
    <row r="791" spans="2:8" x14ac:dyDescent="0.35">
      <c r="B791" s="36"/>
      <c r="C791" s="36"/>
      <c r="D791" s="36"/>
      <c r="E791" s="36"/>
      <c r="F791" s="36"/>
      <c r="H791" s="36"/>
    </row>
    <row r="792" spans="2:8" x14ac:dyDescent="0.35">
      <c r="B792" s="36"/>
      <c r="C792" s="36"/>
      <c r="D792" s="36"/>
      <c r="E792" s="36"/>
      <c r="F792" s="36"/>
      <c r="H792" s="36"/>
    </row>
    <row r="793" spans="2:8" x14ac:dyDescent="0.35">
      <c r="B793" s="36"/>
      <c r="C793" s="36"/>
      <c r="D793" s="36"/>
      <c r="E793" s="36"/>
      <c r="F793" s="36"/>
      <c r="H793" s="36"/>
    </row>
    <row r="794" spans="2:8" x14ac:dyDescent="0.35">
      <c r="B794" s="36"/>
      <c r="C794" s="36"/>
      <c r="D794" s="36"/>
      <c r="E794" s="36"/>
      <c r="F794" s="36"/>
      <c r="H794" s="36"/>
    </row>
    <row r="795" spans="2:8" x14ac:dyDescent="0.35">
      <c r="B795" s="36"/>
      <c r="C795" s="36"/>
      <c r="D795" s="36"/>
      <c r="E795" s="36"/>
      <c r="F795" s="36"/>
      <c r="H795" s="36"/>
    </row>
    <row r="796" spans="2:8" x14ac:dyDescent="0.35">
      <c r="B796" s="36"/>
      <c r="C796" s="36"/>
      <c r="D796" s="36"/>
      <c r="E796" s="36"/>
      <c r="F796" s="36"/>
      <c r="H796" s="36"/>
    </row>
    <row r="797" spans="2:8" x14ac:dyDescent="0.35">
      <c r="B797" s="36"/>
      <c r="C797" s="36"/>
      <c r="D797" s="36"/>
      <c r="E797" s="36"/>
      <c r="F797" s="36"/>
      <c r="H797" s="36"/>
    </row>
    <row r="798" spans="2:8" x14ac:dyDescent="0.35">
      <c r="B798" s="36"/>
      <c r="C798" s="36"/>
      <c r="D798" s="36"/>
      <c r="E798" s="36"/>
      <c r="F798" s="36"/>
      <c r="H798" s="36"/>
    </row>
    <row r="799" spans="2:8" x14ac:dyDescent="0.35">
      <c r="B799" s="36"/>
      <c r="C799" s="36"/>
      <c r="D799" s="36"/>
      <c r="E799" s="36"/>
      <c r="F799" s="36"/>
      <c r="H799" s="36"/>
    </row>
    <row r="800" spans="2:8" x14ac:dyDescent="0.35">
      <c r="B800" s="36"/>
      <c r="C800" s="36"/>
      <c r="D800" s="36"/>
      <c r="E800" s="36"/>
      <c r="F800" s="36"/>
      <c r="H800" s="36"/>
    </row>
    <row r="801" spans="2:8" x14ac:dyDescent="0.35">
      <c r="B801" s="36"/>
      <c r="C801" s="36"/>
      <c r="D801" s="36"/>
      <c r="E801" s="36"/>
      <c r="F801" s="36"/>
      <c r="H801" s="36"/>
    </row>
    <row r="802" spans="2:8" x14ac:dyDescent="0.35">
      <c r="B802" s="36"/>
      <c r="C802" s="36"/>
      <c r="D802" s="36"/>
      <c r="E802" s="36"/>
      <c r="F802" s="36"/>
      <c r="H802" s="36"/>
    </row>
    <row r="803" spans="2:8" x14ac:dyDescent="0.35">
      <c r="B803" s="36"/>
      <c r="C803" s="36"/>
      <c r="D803" s="36"/>
      <c r="E803" s="36"/>
      <c r="F803" s="36"/>
      <c r="H803" s="36"/>
    </row>
    <row r="804" spans="2:8" x14ac:dyDescent="0.35">
      <c r="B804" s="36"/>
      <c r="C804" s="36"/>
      <c r="D804" s="36"/>
      <c r="E804" s="36"/>
      <c r="F804" s="36"/>
      <c r="H804" s="36"/>
    </row>
    <row r="805" spans="2:8" x14ac:dyDescent="0.35">
      <c r="B805" s="36"/>
      <c r="C805" s="36"/>
      <c r="D805" s="36"/>
      <c r="E805" s="36"/>
      <c r="F805" s="36"/>
      <c r="H805" s="36"/>
    </row>
    <row r="806" spans="2:8" x14ac:dyDescent="0.35">
      <c r="B806" s="36"/>
      <c r="C806" s="36"/>
      <c r="D806" s="36"/>
      <c r="E806" s="36"/>
      <c r="F806" s="36"/>
      <c r="H806" s="36"/>
    </row>
    <row r="807" spans="2:8" x14ac:dyDescent="0.35">
      <c r="B807" s="36"/>
      <c r="C807" s="36"/>
      <c r="D807" s="36"/>
      <c r="E807" s="36"/>
      <c r="F807" s="36"/>
      <c r="H807" s="36"/>
    </row>
    <row r="808" spans="2:8" x14ac:dyDescent="0.35">
      <c r="B808" s="36"/>
      <c r="C808" s="36"/>
      <c r="D808" s="36"/>
      <c r="E808" s="36"/>
      <c r="F808" s="36"/>
      <c r="H808" s="36"/>
    </row>
    <row r="809" spans="2:8" x14ac:dyDescent="0.35">
      <c r="B809" s="36"/>
      <c r="C809" s="36"/>
      <c r="D809" s="36"/>
      <c r="E809" s="36"/>
      <c r="F809" s="36"/>
      <c r="H809" s="36"/>
    </row>
    <row r="810" spans="2:8" x14ac:dyDescent="0.35">
      <c r="B810" s="36"/>
      <c r="C810" s="36"/>
      <c r="D810" s="36"/>
      <c r="E810" s="36"/>
      <c r="F810" s="36"/>
      <c r="H810" s="36"/>
    </row>
    <row r="811" spans="2:8" x14ac:dyDescent="0.35">
      <c r="B811" s="36"/>
      <c r="C811" s="36"/>
      <c r="D811" s="36"/>
      <c r="E811" s="36"/>
      <c r="F811" s="36"/>
      <c r="H811" s="36"/>
    </row>
    <row r="812" spans="2:8" x14ac:dyDescent="0.35">
      <c r="B812" s="36"/>
      <c r="C812" s="36"/>
      <c r="D812" s="36"/>
      <c r="E812" s="36"/>
      <c r="F812" s="36"/>
      <c r="H812" s="36"/>
    </row>
    <row r="813" spans="2:8" x14ac:dyDescent="0.35">
      <c r="B813" s="36"/>
      <c r="C813" s="36"/>
      <c r="D813" s="36"/>
      <c r="E813" s="36"/>
      <c r="F813" s="36"/>
      <c r="H813" s="36"/>
    </row>
    <row r="814" spans="2:8" x14ac:dyDescent="0.35">
      <c r="B814" s="36"/>
      <c r="C814" s="36"/>
      <c r="D814" s="36"/>
      <c r="E814" s="36"/>
      <c r="F814" s="36"/>
      <c r="H814" s="36"/>
    </row>
    <row r="815" spans="2:8" x14ac:dyDescent="0.35">
      <c r="B815" s="36"/>
      <c r="C815" s="36"/>
      <c r="D815" s="36"/>
      <c r="E815" s="36"/>
      <c r="F815" s="36"/>
      <c r="H815" s="36"/>
    </row>
    <row r="816" spans="2:8" x14ac:dyDescent="0.35">
      <c r="B816" s="36"/>
      <c r="C816" s="36"/>
      <c r="D816" s="36"/>
      <c r="E816" s="36"/>
      <c r="F816" s="36"/>
      <c r="H816" s="36"/>
    </row>
    <row r="817" spans="2:8" x14ac:dyDescent="0.35">
      <c r="B817" s="36"/>
      <c r="C817" s="36"/>
      <c r="D817" s="36"/>
      <c r="E817" s="36"/>
      <c r="F817" s="36"/>
      <c r="H817" s="36"/>
    </row>
    <row r="818" spans="2:8" x14ac:dyDescent="0.35">
      <c r="B818" s="36"/>
      <c r="C818" s="36"/>
      <c r="D818" s="36"/>
      <c r="E818" s="36"/>
      <c r="F818" s="36"/>
      <c r="H818" s="36"/>
    </row>
    <row r="819" spans="2:8" x14ac:dyDescent="0.35">
      <c r="B819" s="36"/>
      <c r="C819" s="36"/>
      <c r="D819" s="36"/>
      <c r="E819" s="36"/>
      <c r="F819" s="36"/>
      <c r="H819" s="36"/>
    </row>
    <row r="820" spans="2:8" x14ac:dyDescent="0.35">
      <c r="B820" s="36"/>
      <c r="C820" s="36"/>
      <c r="D820" s="36"/>
      <c r="E820" s="36"/>
      <c r="F820" s="36"/>
      <c r="H820" s="36"/>
    </row>
    <row r="821" spans="2:8" x14ac:dyDescent="0.35">
      <c r="B821" s="36"/>
      <c r="C821" s="36"/>
      <c r="D821" s="36"/>
      <c r="E821" s="36"/>
      <c r="F821" s="36"/>
      <c r="H821" s="36"/>
    </row>
    <row r="822" spans="2:8" x14ac:dyDescent="0.35">
      <c r="B822" s="36"/>
      <c r="C822" s="36"/>
      <c r="D822" s="36"/>
      <c r="E822" s="36"/>
      <c r="F822" s="36"/>
      <c r="H822" s="36"/>
    </row>
    <row r="823" spans="2:8" x14ac:dyDescent="0.35">
      <c r="B823" s="36"/>
      <c r="C823" s="36"/>
      <c r="D823" s="36"/>
      <c r="E823" s="36"/>
      <c r="F823" s="36"/>
      <c r="H823" s="36"/>
    </row>
    <row r="824" spans="2:8" x14ac:dyDescent="0.35">
      <c r="B824" s="36"/>
      <c r="C824" s="36"/>
      <c r="D824" s="36"/>
      <c r="E824" s="36"/>
      <c r="F824" s="36"/>
      <c r="H824" s="36"/>
    </row>
    <row r="825" spans="2:8" x14ac:dyDescent="0.35">
      <c r="B825" s="36"/>
      <c r="C825" s="36"/>
      <c r="D825" s="36"/>
      <c r="E825" s="36"/>
      <c r="F825" s="36"/>
      <c r="H825" s="36"/>
    </row>
    <row r="826" spans="2:8" x14ac:dyDescent="0.35">
      <c r="B826" s="36"/>
      <c r="C826" s="36"/>
      <c r="D826" s="36"/>
      <c r="E826" s="36"/>
      <c r="F826" s="36"/>
      <c r="H826" s="36"/>
    </row>
    <row r="827" spans="2:8" x14ac:dyDescent="0.35">
      <c r="B827" s="36"/>
      <c r="C827" s="36"/>
      <c r="D827" s="36"/>
      <c r="E827" s="36"/>
      <c r="F827" s="36"/>
      <c r="H827" s="36"/>
    </row>
    <row r="828" spans="2:8" x14ac:dyDescent="0.35">
      <c r="B828" s="36"/>
      <c r="C828" s="36"/>
      <c r="D828" s="36"/>
      <c r="E828" s="36"/>
      <c r="F828" s="36"/>
      <c r="H828" s="36"/>
    </row>
    <row r="829" spans="2:8" x14ac:dyDescent="0.35">
      <c r="B829" s="36"/>
      <c r="C829" s="36"/>
      <c r="D829" s="36"/>
      <c r="E829" s="36"/>
      <c r="F829" s="36"/>
      <c r="H829" s="36"/>
    </row>
    <row r="830" spans="2:8" x14ac:dyDescent="0.35">
      <c r="B830" s="36"/>
      <c r="C830" s="36"/>
      <c r="D830" s="36"/>
      <c r="E830" s="36"/>
      <c r="F830" s="36"/>
      <c r="H830" s="36"/>
    </row>
    <row r="831" spans="2:8" x14ac:dyDescent="0.35">
      <c r="B831" s="36"/>
      <c r="C831" s="36"/>
      <c r="D831" s="36"/>
      <c r="E831" s="36"/>
      <c r="F831" s="36"/>
      <c r="H831" s="36"/>
    </row>
    <row r="832" spans="2:8" x14ac:dyDescent="0.35">
      <c r="B832" s="36"/>
      <c r="C832" s="36"/>
      <c r="D832" s="36"/>
      <c r="E832" s="36"/>
      <c r="F832" s="36"/>
      <c r="H832" s="36"/>
    </row>
    <row r="833" spans="2:8" x14ac:dyDescent="0.35">
      <c r="B833" s="36"/>
      <c r="C833" s="36"/>
      <c r="D833" s="36"/>
      <c r="E833" s="36"/>
      <c r="F833" s="36"/>
      <c r="H833" s="36"/>
    </row>
    <row r="834" spans="2:8" x14ac:dyDescent="0.35">
      <c r="B834" s="36"/>
      <c r="C834" s="36"/>
      <c r="D834" s="36"/>
      <c r="E834" s="36"/>
      <c r="F834" s="36"/>
      <c r="H834" s="36"/>
    </row>
    <row r="835" spans="2:8" x14ac:dyDescent="0.35">
      <c r="B835" s="36"/>
      <c r="C835" s="36"/>
      <c r="D835" s="36"/>
      <c r="E835" s="36"/>
      <c r="F835" s="36"/>
      <c r="H835" s="36"/>
    </row>
    <row r="836" spans="2:8" x14ac:dyDescent="0.35">
      <c r="B836" s="36"/>
      <c r="C836" s="36"/>
      <c r="D836" s="36"/>
      <c r="E836" s="36"/>
      <c r="F836" s="36"/>
      <c r="H836" s="36"/>
    </row>
    <row r="837" spans="2:8" x14ac:dyDescent="0.35">
      <c r="B837" s="36"/>
      <c r="C837" s="36"/>
      <c r="D837" s="36"/>
      <c r="E837" s="36"/>
      <c r="F837" s="36"/>
      <c r="H837" s="36"/>
    </row>
    <row r="838" spans="2:8" x14ac:dyDescent="0.35">
      <c r="B838" s="36"/>
      <c r="C838" s="36"/>
      <c r="D838" s="36"/>
      <c r="E838" s="36"/>
      <c r="F838" s="36"/>
      <c r="H838" s="36"/>
    </row>
    <row r="839" spans="2:8" x14ac:dyDescent="0.35">
      <c r="B839" s="36"/>
      <c r="C839" s="36"/>
      <c r="D839" s="36"/>
      <c r="E839" s="36"/>
      <c r="F839" s="36"/>
      <c r="H839" s="36"/>
    </row>
    <row r="840" spans="2:8" x14ac:dyDescent="0.35">
      <c r="B840" s="36"/>
      <c r="C840" s="36"/>
      <c r="D840" s="36"/>
      <c r="E840" s="36"/>
      <c r="F840" s="36"/>
      <c r="H840" s="36"/>
    </row>
    <row r="841" spans="2:8" x14ac:dyDescent="0.35">
      <c r="B841" s="36"/>
      <c r="C841" s="36"/>
      <c r="D841" s="36"/>
      <c r="E841" s="36"/>
      <c r="F841" s="36"/>
      <c r="H841" s="36"/>
    </row>
    <row r="842" spans="2:8" x14ac:dyDescent="0.35">
      <c r="B842" s="36"/>
      <c r="C842" s="36"/>
      <c r="D842" s="36"/>
      <c r="E842" s="36"/>
      <c r="F842" s="36"/>
      <c r="H842" s="36"/>
    </row>
    <row r="843" spans="2:8" x14ac:dyDescent="0.35">
      <c r="B843" s="36"/>
      <c r="C843" s="36"/>
      <c r="D843" s="36"/>
      <c r="E843" s="36"/>
      <c r="F843" s="36"/>
      <c r="H843" s="36"/>
    </row>
    <row r="844" spans="2:8" x14ac:dyDescent="0.35">
      <c r="B844" s="36"/>
      <c r="C844" s="36"/>
      <c r="D844" s="36"/>
      <c r="E844" s="36"/>
      <c r="F844" s="36"/>
      <c r="H844" s="36"/>
    </row>
    <row r="845" spans="2:8" x14ac:dyDescent="0.35">
      <c r="B845" s="36"/>
      <c r="C845" s="36"/>
      <c r="D845" s="36"/>
      <c r="E845" s="36"/>
      <c r="F845" s="36"/>
      <c r="H845" s="36"/>
    </row>
    <row r="846" spans="2:8" x14ac:dyDescent="0.35">
      <c r="B846" s="36"/>
      <c r="C846" s="36"/>
      <c r="D846" s="36"/>
      <c r="E846" s="36"/>
      <c r="F846" s="36"/>
      <c r="H846" s="36"/>
    </row>
    <row r="847" spans="2:8" x14ac:dyDescent="0.35">
      <c r="B847" s="36"/>
      <c r="C847" s="36"/>
      <c r="D847" s="36"/>
      <c r="E847" s="36"/>
      <c r="F847" s="36"/>
      <c r="H847" s="36"/>
    </row>
    <row r="848" spans="2:8" x14ac:dyDescent="0.35">
      <c r="B848" s="36"/>
      <c r="C848" s="36"/>
      <c r="D848" s="36"/>
      <c r="E848" s="36"/>
      <c r="F848" s="36"/>
      <c r="H848" s="36"/>
    </row>
    <row r="849" spans="2:8" x14ac:dyDescent="0.35">
      <c r="B849" s="36"/>
      <c r="C849" s="36"/>
      <c r="D849" s="36"/>
      <c r="E849" s="36"/>
      <c r="F849" s="36"/>
      <c r="H849" s="36"/>
    </row>
    <row r="850" spans="2:8" x14ac:dyDescent="0.35">
      <c r="B850" s="36"/>
      <c r="C850" s="36"/>
      <c r="D850" s="36"/>
      <c r="E850" s="36"/>
      <c r="F850" s="36"/>
      <c r="H850" s="36"/>
    </row>
    <row r="851" spans="2:8" x14ac:dyDescent="0.35">
      <c r="B851" s="36"/>
      <c r="C851" s="36"/>
      <c r="D851" s="36"/>
      <c r="E851" s="36"/>
      <c r="F851" s="36"/>
      <c r="H851" s="36"/>
    </row>
    <row r="852" spans="2:8" x14ac:dyDescent="0.35">
      <c r="B852" s="36"/>
      <c r="C852" s="36"/>
      <c r="D852" s="36"/>
      <c r="E852" s="36"/>
      <c r="F852" s="36"/>
      <c r="H852" s="36"/>
    </row>
    <row r="853" spans="2:8" x14ac:dyDescent="0.35">
      <c r="B853" s="36"/>
      <c r="C853" s="36"/>
      <c r="D853" s="36"/>
      <c r="E853" s="36"/>
      <c r="F853" s="36"/>
      <c r="H853" s="36"/>
    </row>
    <row r="854" spans="2:8" x14ac:dyDescent="0.35">
      <c r="B854" s="36"/>
      <c r="C854" s="36"/>
      <c r="D854" s="36"/>
      <c r="E854" s="36"/>
      <c r="F854" s="36"/>
      <c r="H854" s="36"/>
    </row>
    <row r="855" spans="2:8" x14ac:dyDescent="0.35">
      <c r="B855" s="36"/>
      <c r="C855" s="36"/>
      <c r="D855" s="36"/>
      <c r="E855" s="36"/>
      <c r="F855" s="36"/>
      <c r="H855" s="36"/>
    </row>
    <row r="856" spans="2:8" x14ac:dyDescent="0.35">
      <c r="B856" s="36"/>
      <c r="C856" s="36"/>
      <c r="D856" s="36"/>
      <c r="E856" s="36"/>
      <c r="F856" s="36"/>
      <c r="H856" s="36"/>
    </row>
    <row r="857" spans="2:8" x14ac:dyDescent="0.35">
      <c r="B857" s="36"/>
      <c r="C857" s="36"/>
      <c r="D857" s="36"/>
      <c r="E857" s="36"/>
      <c r="F857" s="36"/>
      <c r="H857" s="36"/>
    </row>
    <row r="858" spans="2:8" x14ac:dyDescent="0.35">
      <c r="B858" s="36"/>
      <c r="C858" s="36"/>
      <c r="D858" s="36"/>
      <c r="E858" s="36"/>
      <c r="F858" s="36"/>
      <c r="H858" s="36"/>
    </row>
    <row r="859" spans="2:8" x14ac:dyDescent="0.35">
      <c r="B859" s="36"/>
      <c r="C859" s="36"/>
      <c r="D859" s="36"/>
      <c r="E859" s="36"/>
      <c r="F859" s="36"/>
      <c r="H859" s="36"/>
    </row>
    <row r="860" spans="2:8" x14ac:dyDescent="0.35">
      <c r="B860" s="36"/>
      <c r="C860" s="36"/>
      <c r="D860" s="36"/>
      <c r="E860" s="36"/>
      <c r="F860" s="36"/>
      <c r="H860" s="36"/>
    </row>
    <row r="861" spans="2:8" x14ac:dyDescent="0.35">
      <c r="B861" s="36"/>
      <c r="C861" s="36"/>
      <c r="D861" s="36"/>
      <c r="E861" s="36"/>
      <c r="F861" s="36"/>
      <c r="H861" s="36"/>
    </row>
    <row r="862" spans="2:8" x14ac:dyDescent="0.35">
      <c r="B862" s="36"/>
      <c r="C862" s="36"/>
      <c r="D862" s="36"/>
      <c r="E862" s="36"/>
      <c r="F862" s="36"/>
      <c r="H862" s="36"/>
    </row>
    <row r="863" spans="2:8" x14ac:dyDescent="0.35">
      <c r="B863" s="36"/>
      <c r="C863" s="36"/>
      <c r="D863" s="36"/>
      <c r="E863" s="36"/>
      <c r="F863" s="36"/>
      <c r="H863" s="36"/>
    </row>
    <row r="864" spans="2:8" x14ac:dyDescent="0.35">
      <c r="B864" s="36"/>
      <c r="C864" s="36"/>
      <c r="D864" s="36"/>
      <c r="E864" s="36"/>
      <c r="F864" s="36"/>
      <c r="H864" s="36"/>
    </row>
    <row r="865" spans="2:8" x14ac:dyDescent="0.35">
      <c r="B865" s="36"/>
      <c r="C865" s="36"/>
      <c r="D865" s="36"/>
      <c r="E865" s="36"/>
      <c r="F865" s="36"/>
      <c r="H865" s="36"/>
    </row>
    <row r="866" spans="2:8" x14ac:dyDescent="0.35">
      <c r="B866" s="36"/>
      <c r="C866" s="36"/>
      <c r="D866" s="36"/>
      <c r="E866" s="36"/>
      <c r="F866" s="36"/>
      <c r="H866" s="36"/>
    </row>
    <row r="867" spans="2:8" x14ac:dyDescent="0.35">
      <c r="B867" s="36"/>
      <c r="C867" s="36"/>
      <c r="D867" s="36"/>
      <c r="E867" s="36"/>
      <c r="F867" s="36"/>
      <c r="H867" s="36"/>
    </row>
    <row r="868" spans="2:8" x14ac:dyDescent="0.35">
      <c r="B868" s="36"/>
      <c r="C868" s="36"/>
      <c r="D868" s="36"/>
      <c r="E868" s="36"/>
      <c r="F868" s="36"/>
      <c r="H868" s="36"/>
    </row>
    <row r="869" spans="2:8" x14ac:dyDescent="0.35">
      <c r="B869" s="36"/>
      <c r="C869" s="36"/>
      <c r="D869" s="36"/>
      <c r="E869" s="36"/>
      <c r="F869" s="36"/>
      <c r="H869" s="36"/>
    </row>
    <row r="870" spans="2:8" x14ac:dyDescent="0.35">
      <c r="B870" s="36"/>
      <c r="C870" s="36"/>
      <c r="D870" s="36"/>
      <c r="E870" s="36"/>
      <c r="F870" s="36"/>
      <c r="H870" s="36"/>
    </row>
    <row r="871" spans="2:8" x14ac:dyDescent="0.35">
      <c r="B871" s="36"/>
      <c r="C871" s="36"/>
      <c r="D871" s="36"/>
      <c r="E871" s="36"/>
      <c r="F871" s="36"/>
      <c r="H871" s="36"/>
    </row>
    <row r="872" spans="2:8" x14ac:dyDescent="0.35">
      <c r="B872" s="36"/>
      <c r="C872" s="36"/>
      <c r="D872" s="36"/>
      <c r="E872" s="36"/>
      <c r="F872" s="36"/>
      <c r="H872" s="36"/>
    </row>
    <row r="873" spans="2:8" x14ac:dyDescent="0.35">
      <c r="B873" s="36"/>
      <c r="C873" s="36"/>
      <c r="D873" s="36"/>
      <c r="E873" s="36"/>
      <c r="F873" s="36"/>
      <c r="H873" s="36"/>
    </row>
    <row r="874" spans="2:8" x14ac:dyDescent="0.35">
      <c r="B874" s="36"/>
      <c r="C874" s="36"/>
      <c r="D874" s="36"/>
      <c r="E874" s="36"/>
      <c r="F874" s="36"/>
      <c r="H874" s="36"/>
    </row>
    <row r="875" spans="2:8" x14ac:dyDescent="0.35">
      <c r="B875" s="36"/>
      <c r="C875" s="36"/>
      <c r="D875" s="36"/>
      <c r="E875" s="36"/>
      <c r="F875" s="36"/>
      <c r="H875" s="36"/>
    </row>
    <row r="876" spans="2:8" x14ac:dyDescent="0.35">
      <c r="B876" s="36"/>
      <c r="C876" s="36"/>
      <c r="D876" s="36"/>
      <c r="E876" s="36"/>
      <c r="F876" s="36"/>
      <c r="H876" s="36"/>
    </row>
    <row r="877" spans="2:8" x14ac:dyDescent="0.35">
      <c r="B877" s="36"/>
      <c r="C877" s="36"/>
      <c r="D877" s="36"/>
      <c r="E877" s="36"/>
      <c r="F877" s="36"/>
      <c r="H877" s="36"/>
    </row>
    <row r="878" spans="2:8" x14ac:dyDescent="0.35">
      <c r="B878" s="36"/>
      <c r="C878" s="36"/>
      <c r="D878" s="36"/>
      <c r="E878" s="36"/>
      <c r="F878" s="36"/>
      <c r="H878" s="36"/>
    </row>
    <row r="879" spans="2:8" x14ac:dyDescent="0.35">
      <c r="B879" s="36"/>
      <c r="C879" s="36"/>
      <c r="D879" s="36"/>
      <c r="E879" s="36"/>
      <c r="F879" s="36"/>
      <c r="H879" s="36"/>
    </row>
    <row r="880" spans="2:8" x14ac:dyDescent="0.35">
      <c r="B880" s="36"/>
      <c r="C880" s="36"/>
      <c r="D880" s="36"/>
      <c r="E880" s="36"/>
      <c r="F880" s="36"/>
      <c r="H880" s="36"/>
    </row>
    <row r="881" spans="2:8" x14ac:dyDescent="0.35">
      <c r="B881" s="36"/>
      <c r="C881" s="36"/>
      <c r="D881" s="36"/>
      <c r="E881" s="36"/>
      <c r="F881" s="36"/>
      <c r="H881" s="36"/>
    </row>
    <row r="882" spans="2:8" x14ac:dyDescent="0.35">
      <c r="B882" s="36"/>
      <c r="C882" s="36"/>
      <c r="D882" s="36"/>
      <c r="E882" s="36"/>
      <c r="F882" s="36"/>
      <c r="H882" s="36"/>
    </row>
    <row r="883" spans="2:8" x14ac:dyDescent="0.35">
      <c r="B883" s="36"/>
      <c r="C883" s="36"/>
      <c r="D883" s="36"/>
      <c r="E883" s="36"/>
      <c r="F883" s="36"/>
      <c r="H883" s="36"/>
    </row>
    <row r="884" spans="2:8" x14ac:dyDescent="0.35">
      <c r="B884" s="36"/>
      <c r="C884" s="36"/>
      <c r="D884" s="36"/>
      <c r="E884" s="36"/>
      <c r="F884" s="36"/>
      <c r="H884" s="36"/>
    </row>
    <row r="885" spans="2:8" x14ac:dyDescent="0.35">
      <c r="B885" s="36"/>
      <c r="C885" s="36"/>
      <c r="D885" s="36"/>
      <c r="E885" s="36"/>
      <c r="F885" s="36"/>
      <c r="H885" s="36"/>
    </row>
    <row r="886" spans="2:8" x14ac:dyDescent="0.35">
      <c r="B886" s="36"/>
      <c r="C886" s="36"/>
      <c r="D886" s="36"/>
      <c r="E886" s="36"/>
      <c r="F886" s="36"/>
      <c r="H886" s="36"/>
    </row>
    <row r="887" spans="2:8" x14ac:dyDescent="0.35">
      <c r="B887" s="36"/>
      <c r="C887" s="36"/>
      <c r="D887" s="36"/>
      <c r="E887" s="36"/>
      <c r="F887" s="36"/>
      <c r="H887" s="36"/>
    </row>
    <row r="888" spans="2:8" x14ac:dyDescent="0.35">
      <c r="B888" s="36"/>
      <c r="C888" s="36"/>
      <c r="D888" s="36"/>
      <c r="E888" s="36"/>
      <c r="F888" s="36"/>
      <c r="H888" s="36"/>
    </row>
    <row r="889" spans="2:8" x14ac:dyDescent="0.35">
      <c r="B889" s="36"/>
      <c r="C889" s="36"/>
      <c r="D889" s="36"/>
      <c r="E889" s="36"/>
      <c r="F889" s="36"/>
      <c r="H889" s="36"/>
    </row>
    <row r="890" spans="2:8" x14ac:dyDescent="0.35">
      <c r="B890" s="36"/>
      <c r="C890" s="36"/>
      <c r="D890" s="36"/>
      <c r="E890" s="36"/>
      <c r="F890" s="36"/>
      <c r="H890" s="36"/>
    </row>
    <row r="891" spans="2:8" x14ac:dyDescent="0.35">
      <c r="B891" s="36"/>
      <c r="C891" s="36"/>
      <c r="D891" s="36"/>
      <c r="E891" s="36"/>
      <c r="F891" s="36"/>
      <c r="H891" s="36"/>
    </row>
    <row r="892" spans="2:8" x14ac:dyDescent="0.35">
      <c r="B892" s="36"/>
      <c r="C892" s="36"/>
      <c r="D892" s="36"/>
      <c r="E892" s="36"/>
      <c r="F892" s="36"/>
      <c r="H892" s="36"/>
    </row>
    <row r="893" spans="2:8" x14ac:dyDescent="0.35">
      <c r="B893" s="36"/>
      <c r="C893" s="36"/>
      <c r="D893" s="36"/>
      <c r="E893" s="36"/>
      <c r="F893" s="36"/>
      <c r="H893" s="36"/>
    </row>
    <row r="894" spans="2:8" x14ac:dyDescent="0.35">
      <c r="B894" s="36"/>
      <c r="C894" s="36"/>
      <c r="D894" s="36"/>
      <c r="E894" s="36"/>
      <c r="F894" s="36"/>
      <c r="H894" s="36"/>
    </row>
    <row r="895" spans="2:8" x14ac:dyDescent="0.35">
      <c r="B895" s="36"/>
      <c r="C895" s="36"/>
      <c r="D895" s="36"/>
      <c r="E895" s="36"/>
      <c r="F895" s="36"/>
      <c r="H895" s="36"/>
    </row>
    <row r="896" spans="2:8" x14ac:dyDescent="0.35">
      <c r="B896" s="36"/>
      <c r="C896" s="36"/>
      <c r="D896" s="36"/>
      <c r="E896" s="36"/>
      <c r="F896" s="36"/>
      <c r="H896" s="36"/>
    </row>
    <row r="897" spans="2:8" x14ac:dyDescent="0.35">
      <c r="B897" s="36"/>
      <c r="C897" s="36"/>
      <c r="D897" s="36"/>
      <c r="E897" s="36"/>
      <c r="F897" s="36"/>
      <c r="H897" s="36"/>
    </row>
    <row r="898" spans="2:8" x14ac:dyDescent="0.35">
      <c r="B898" s="36"/>
      <c r="C898" s="36"/>
      <c r="D898" s="36"/>
      <c r="E898" s="36"/>
      <c r="F898" s="36"/>
      <c r="H898" s="36"/>
    </row>
    <row r="899" spans="2:8" x14ac:dyDescent="0.35">
      <c r="B899" s="36"/>
      <c r="C899" s="36"/>
      <c r="D899" s="36"/>
      <c r="E899" s="36"/>
      <c r="F899" s="36"/>
      <c r="H899" s="36"/>
    </row>
    <row r="900" spans="2:8" x14ac:dyDescent="0.35">
      <c r="B900" s="36"/>
      <c r="C900" s="36"/>
      <c r="D900" s="36"/>
      <c r="E900" s="36"/>
      <c r="F900" s="36"/>
      <c r="H900" s="36"/>
    </row>
    <row r="901" spans="2:8" x14ac:dyDescent="0.35">
      <c r="B901" s="36"/>
      <c r="C901" s="36"/>
      <c r="D901" s="36"/>
      <c r="E901" s="36"/>
      <c r="F901" s="36"/>
      <c r="H901" s="36"/>
    </row>
    <row r="902" spans="2:8" x14ac:dyDescent="0.35">
      <c r="B902" s="36"/>
      <c r="C902" s="36"/>
      <c r="D902" s="36"/>
      <c r="E902" s="36"/>
      <c r="F902" s="36"/>
      <c r="H902" s="36"/>
    </row>
    <row r="903" spans="2:8" x14ac:dyDescent="0.35">
      <c r="B903" s="36"/>
      <c r="C903" s="36"/>
      <c r="D903" s="36"/>
      <c r="E903" s="36"/>
      <c r="F903" s="36"/>
      <c r="H903" s="36"/>
    </row>
    <row r="904" spans="2:8" x14ac:dyDescent="0.35">
      <c r="B904" s="36"/>
      <c r="C904" s="36"/>
      <c r="D904" s="36"/>
      <c r="E904" s="36"/>
      <c r="F904" s="36"/>
      <c r="H904" s="36"/>
    </row>
    <row r="905" spans="2:8" x14ac:dyDescent="0.35">
      <c r="B905" s="36"/>
      <c r="C905" s="36"/>
      <c r="D905" s="36"/>
      <c r="E905" s="36"/>
      <c r="F905" s="36"/>
      <c r="H905" s="36"/>
    </row>
    <row r="906" spans="2:8" x14ac:dyDescent="0.35">
      <c r="B906" s="36"/>
      <c r="C906" s="36"/>
      <c r="D906" s="36"/>
      <c r="E906" s="36"/>
      <c r="F906" s="36"/>
      <c r="H906" s="36"/>
    </row>
    <row r="907" spans="2:8" x14ac:dyDescent="0.35">
      <c r="B907" s="36"/>
      <c r="C907" s="36"/>
      <c r="D907" s="36"/>
      <c r="E907" s="36"/>
      <c r="F907" s="36"/>
      <c r="H907" s="36"/>
    </row>
    <row r="908" spans="2:8" x14ac:dyDescent="0.35">
      <c r="B908" s="36"/>
      <c r="C908" s="36"/>
      <c r="D908" s="36"/>
      <c r="E908" s="36"/>
      <c r="F908" s="36"/>
      <c r="H908" s="36"/>
    </row>
    <row r="909" spans="2:8" x14ac:dyDescent="0.35">
      <c r="B909" s="36"/>
      <c r="C909" s="36"/>
      <c r="D909" s="36"/>
      <c r="E909" s="36"/>
      <c r="F909" s="36"/>
      <c r="H909" s="36"/>
    </row>
    <row r="910" spans="2:8" x14ac:dyDescent="0.35">
      <c r="B910" s="36"/>
      <c r="C910" s="36"/>
      <c r="D910" s="36"/>
      <c r="E910" s="36"/>
      <c r="F910" s="36"/>
      <c r="H910" s="36"/>
    </row>
    <row r="911" spans="2:8" x14ac:dyDescent="0.35">
      <c r="B911" s="36"/>
      <c r="C911" s="36"/>
      <c r="D911" s="36"/>
      <c r="E911" s="36"/>
      <c r="F911" s="36"/>
      <c r="H911" s="36"/>
    </row>
    <row r="912" spans="2:8" x14ac:dyDescent="0.35">
      <c r="B912" s="36"/>
      <c r="C912" s="36"/>
      <c r="D912" s="36"/>
      <c r="E912" s="36"/>
      <c r="F912" s="36"/>
      <c r="H912" s="36"/>
    </row>
    <row r="913" spans="2:8" x14ac:dyDescent="0.35">
      <c r="B913" s="36"/>
      <c r="C913" s="36"/>
      <c r="D913" s="36"/>
      <c r="E913" s="36"/>
      <c r="F913" s="36"/>
      <c r="H913" s="36"/>
    </row>
    <row r="914" spans="2:8" x14ac:dyDescent="0.35">
      <c r="B914" s="36"/>
      <c r="C914" s="36"/>
      <c r="D914" s="36"/>
      <c r="E914" s="36"/>
      <c r="F914" s="36"/>
      <c r="H914" s="36"/>
    </row>
    <row r="915" spans="2:8" x14ac:dyDescent="0.35">
      <c r="B915" s="36"/>
      <c r="C915" s="36"/>
      <c r="D915" s="36"/>
      <c r="E915" s="36"/>
      <c r="F915" s="36"/>
      <c r="H915" s="36"/>
    </row>
    <row r="916" spans="2:8" x14ac:dyDescent="0.35">
      <c r="B916" s="36"/>
      <c r="C916" s="36"/>
      <c r="D916" s="36"/>
      <c r="E916" s="36"/>
      <c r="F916" s="36"/>
      <c r="H916" s="36"/>
    </row>
    <row r="917" spans="2:8" x14ac:dyDescent="0.35">
      <c r="B917" s="36"/>
      <c r="C917" s="36"/>
      <c r="D917" s="36"/>
      <c r="E917" s="36"/>
      <c r="F917" s="36"/>
      <c r="H917" s="36"/>
    </row>
    <row r="918" spans="2:8" x14ac:dyDescent="0.35">
      <c r="B918" s="36"/>
      <c r="C918" s="36"/>
      <c r="D918" s="36"/>
      <c r="E918" s="36"/>
      <c r="F918" s="36"/>
      <c r="H918" s="36"/>
    </row>
    <row r="919" spans="2:8" x14ac:dyDescent="0.35">
      <c r="B919" s="36"/>
      <c r="C919" s="36"/>
      <c r="D919" s="36"/>
      <c r="E919" s="36"/>
      <c r="F919" s="36"/>
      <c r="H919" s="36"/>
    </row>
    <row r="920" spans="2:8" x14ac:dyDescent="0.35">
      <c r="B920" s="36"/>
      <c r="C920" s="36"/>
      <c r="D920" s="36"/>
      <c r="E920" s="36"/>
      <c r="F920" s="36"/>
      <c r="H920" s="36"/>
    </row>
    <row r="921" spans="2:8" x14ac:dyDescent="0.35">
      <c r="B921" s="36"/>
      <c r="C921" s="36"/>
      <c r="D921" s="36"/>
      <c r="E921" s="36"/>
      <c r="F921" s="36"/>
      <c r="H921" s="36"/>
    </row>
    <row r="922" spans="2:8" x14ac:dyDescent="0.35">
      <c r="B922" s="36"/>
      <c r="C922" s="36"/>
      <c r="D922" s="36"/>
      <c r="E922" s="36"/>
      <c r="F922" s="36"/>
      <c r="H922" s="36"/>
    </row>
    <row r="923" spans="2:8" x14ac:dyDescent="0.35">
      <c r="B923" s="36"/>
      <c r="C923" s="36"/>
      <c r="D923" s="36"/>
      <c r="E923" s="36"/>
      <c r="F923" s="36"/>
      <c r="H923" s="36"/>
    </row>
    <row r="924" spans="2:8" x14ac:dyDescent="0.35">
      <c r="B924" s="36"/>
      <c r="C924" s="36"/>
      <c r="D924" s="36"/>
      <c r="E924" s="36"/>
      <c r="F924" s="36"/>
      <c r="H924" s="36"/>
    </row>
    <row r="925" spans="2:8" x14ac:dyDescent="0.35">
      <c r="B925" s="36"/>
      <c r="C925" s="36"/>
      <c r="D925" s="36"/>
      <c r="E925" s="36"/>
      <c r="F925" s="36"/>
      <c r="H925" s="36"/>
    </row>
    <row r="926" spans="2:8" x14ac:dyDescent="0.35">
      <c r="B926" s="36"/>
      <c r="C926" s="36"/>
      <c r="D926" s="36"/>
      <c r="E926" s="36"/>
      <c r="F926" s="36"/>
      <c r="H926" s="36"/>
    </row>
    <row r="927" spans="2:8" x14ac:dyDescent="0.35">
      <c r="B927" s="36"/>
      <c r="C927" s="36"/>
      <c r="D927" s="36"/>
      <c r="E927" s="36"/>
      <c r="F927" s="36"/>
      <c r="H927" s="36"/>
    </row>
    <row r="928" spans="2:8" x14ac:dyDescent="0.35">
      <c r="B928" s="36"/>
      <c r="C928" s="36"/>
      <c r="D928" s="36"/>
      <c r="E928" s="36"/>
      <c r="F928" s="36"/>
      <c r="H928" s="36"/>
    </row>
    <row r="929" spans="2:8" x14ac:dyDescent="0.35">
      <c r="B929" s="36"/>
      <c r="C929" s="36"/>
      <c r="D929" s="36"/>
      <c r="E929" s="36"/>
      <c r="F929" s="36"/>
      <c r="H929" s="36"/>
    </row>
    <row r="930" spans="2:8" x14ac:dyDescent="0.35">
      <c r="B930" s="36"/>
      <c r="C930" s="36"/>
      <c r="D930" s="36"/>
      <c r="E930" s="36"/>
      <c r="F930" s="36"/>
      <c r="H930" s="36"/>
    </row>
    <row r="931" spans="2:8" x14ac:dyDescent="0.35">
      <c r="B931" s="36"/>
      <c r="C931" s="36"/>
      <c r="D931" s="36"/>
      <c r="E931" s="36"/>
      <c r="F931" s="36"/>
      <c r="H931" s="36"/>
    </row>
    <row r="932" spans="2:8" x14ac:dyDescent="0.35">
      <c r="B932" s="36"/>
      <c r="C932" s="36"/>
      <c r="D932" s="36"/>
      <c r="E932" s="36"/>
      <c r="F932" s="36"/>
      <c r="H932" s="36"/>
    </row>
    <row r="933" spans="2:8" x14ac:dyDescent="0.35">
      <c r="B933" s="36"/>
      <c r="C933" s="36"/>
      <c r="D933" s="36"/>
      <c r="E933" s="36"/>
      <c r="F933" s="36"/>
      <c r="H933" s="36"/>
    </row>
    <row r="934" spans="2:8" x14ac:dyDescent="0.35">
      <c r="B934" s="36"/>
      <c r="C934" s="36"/>
      <c r="D934" s="36"/>
      <c r="E934" s="36"/>
      <c r="F934" s="36"/>
      <c r="H934" s="36"/>
    </row>
    <row r="935" spans="2:8" x14ac:dyDescent="0.35">
      <c r="B935" s="36"/>
      <c r="C935" s="36"/>
      <c r="D935" s="36"/>
      <c r="E935" s="36"/>
      <c r="F935" s="36"/>
      <c r="H935" s="36"/>
    </row>
    <row r="936" spans="2:8" x14ac:dyDescent="0.35">
      <c r="B936" s="36"/>
      <c r="C936" s="36"/>
      <c r="D936" s="36"/>
      <c r="E936" s="36"/>
      <c r="F936" s="36"/>
      <c r="H936" s="36"/>
    </row>
    <row r="937" spans="2:8" x14ac:dyDescent="0.35">
      <c r="B937" s="36"/>
      <c r="C937" s="36"/>
      <c r="D937" s="36"/>
      <c r="E937" s="36"/>
      <c r="F937" s="36"/>
      <c r="H937" s="36"/>
    </row>
    <row r="938" spans="2:8" x14ac:dyDescent="0.35">
      <c r="B938" s="36"/>
      <c r="C938" s="36"/>
      <c r="D938" s="36"/>
      <c r="E938" s="36"/>
      <c r="F938" s="36"/>
      <c r="H938" s="36"/>
    </row>
    <row r="939" spans="2:8" x14ac:dyDescent="0.35">
      <c r="B939" s="36"/>
      <c r="C939" s="36"/>
      <c r="D939" s="36"/>
      <c r="E939" s="36"/>
      <c r="F939" s="36"/>
      <c r="H939" s="36"/>
    </row>
    <row r="940" spans="2:8" x14ac:dyDescent="0.35">
      <c r="B940" s="36"/>
      <c r="C940" s="36"/>
      <c r="D940" s="36"/>
      <c r="E940" s="36"/>
      <c r="F940" s="36"/>
      <c r="H940" s="36"/>
    </row>
    <row r="941" spans="2:8" x14ac:dyDescent="0.35">
      <c r="B941" s="36"/>
      <c r="C941" s="36"/>
      <c r="D941" s="36"/>
      <c r="E941" s="36"/>
      <c r="F941" s="36"/>
      <c r="H941" s="36"/>
    </row>
    <row r="942" spans="2:8" x14ac:dyDescent="0.35">
      <c r="B942" s="36"/>
      <c r="C942" s="36"/>
      <c r="D942" s="36"/>
      <c r="E942" s="36"/>
      <c r="F942" s="36"/>
      <c r="H942" s="36"/>
    </row>
    <row r="943" spans="2:8" x14ac:dyDescent="0.35">
      <c r="B943" s="36"/>
      <c r="C943" s="36"/>
      <c r="D943" s="36"/>
      <c r="E943" s="36"/>
      <c r="F943" s="36"/>
      <c r="H943" s="36"/>
    </row>
    <row r="944" spans="2:8" x14ac:dyDescent="0.35">
      <c r="B944" s="36"/>
      <c r="C944" s="36"/>
      <c r="D944" s="36"/>
      <c r="E944" s="36"/>
      <c r="F944" s="36"/>
      <c r="H944" s="36"/>
    </row>
    <row r="945" spans="2:8" x14ac:dyDescent="0.35">
      <c r="B945" s="36"/>
      <c r="C945" s="36"/>
      <c r="D945" s="36"/>
      <c r="E945" s="36"/>
      <c r="F945" s="36"/>
      <c r="H945" s="36"/>
    </row>
    <row r="946" spans="2:8" x14ac:dyDescent="0.35">
      <c r="B946" s="36"/>
      <c r="C946" s="36"/>
      <c r="D946" s="36"/>
      <c r="E946" s="36"/>
      <c r="F946" s="36"/>
      <c r="H946" s="36"/>
    </row>
    <row r="947" spans="2:8" x14ac:dyDescent="0.35">
      <c r="B947" s="36"/>
      <c r="C947" s="36"/>
      <c r="D947" s="36"/>
      <c r="E947" s="36"/>
      <c r="F947" s="36"/>
      <c r="H947" s="36"/>
    </row>
    <row r="948" spans="2:8" x14ac:dyDescent="0.35">
      <c r="B948" s="36"/>
      <c r="C948" s="36"/>
      <c r="D948" s="36"/>
      <c r="E948" s="36"/>
      <c r="F948" s="36"/>
      <c r="H948" s="36"/>
    </row>
    <row r="949" spans="2:8" x14ac:dyDescent="0.35">
      <c r="B949" s="36"/>
      <c r="C949" s="36"/>
      <c r="D949" s="36"/>
      <c r="E949" s="36"/>
      <c r="F949" s="36"/>
      <c r="H949" s="36"/>
    </row>
    <row r="950" spans="2:8" x14ac:dyDescent="0.35">
      <c r="B950" s="36"/>
      <c r="C950" s="36"/>
      <c r="D950" s="36"/>
      <c r="E950" s="36"/>
      <c r="F950" s="36"/>
      <c r="H950" s="36"/>
    </row>
    <row r="951" spans="2:8" x14ac:dyDescent="0.35">
      <c r="B951" s="36"/>
      <c r="C951" s="36"/>
      <c r="D951" s="36"/>
      <c r="E951" s="36"/>
      <c r="F951" s="36"/>
      <c r="H951" s="36"/>
    </row>
    <row r="952" spans="2:8" x14ac:dyDescent="0.35">
      <c r="B952" s="36"/>
      <c r="C952" s="36"/>
      <c r="D952" s="36"/>
      <c r="E952" s="36"/>
      <c r="F952" s="36"/>
      <c r="H952" s="36"/>
    </row>
    <row r="953" spans="2:8" x14ac:dyDescent="0.35">
      <c r="B953" s="36"/>
      <c r="C953" s="36"/>
      <c r="D953" s="36"/>
      <c r="E953" s="36"/>
      <c r="F953" s="36"/>
      <c r="H953" s="36"/>
    </row>
    <row r="954" spans="2:8" x14ac:dyDescent="0.35">
      <c r="B954" s="36"/>
      <c r="C954" s="36"/>
      <c r="D954" s="36"/>
      <c r="E954" s="36"/>
      <c r="F954" s="36"/>
      <c r="H954" s="36"/>
    </row>
    <row r="955" spans="2:8" x14ac:dyDescent="0.35">
      <c r="B955" s="36"/>
      <c r="C955" s="36"/>
      <c r="D955" s="36"/>
      <c r="E955" s="36"/>
      <c r="F955" s="36"/>
      <c r="H955" s="36"/>
    </row>
    <row r="956" spans="2:8" x14ac:dyDescent="0.35">
      <c r="B956" s="36"/>
      <c r="C956" s="36"/>
      <c r="D956" s="36"/>
      <c r="E956" s="36"/>
      <c r="F956" s="36"/>
      <c r="H956" s="36"/>
    </row>
    <row r="957" spans="2:8" x14ac:dyDescent="0.35">
      <c r="B957" s="36"/>
      <c r="C957" s="36"/>
      <c r="D957" s="36"/>
      <c r="E957" s="36"/>
      <c r="F957" s="36"/>
      <c r="H957" s="36"/>
    </row>
    <row r="958" spans="2:8" x14ac:dyDescent="0.35">
      <c r="B958" s="36"/>
      <c r="C958" s="36"/>
      <c r="D958" s="36"/>
      <c r="E958" s="36"/>
      <c r="F958" s="36"/>
      <c r="H958" s="36"/>
    </row>
    <row r="959" spans="2:8" x14ac:dyDescent="0.35">
      <c r="B959" s="36"/>
      <c r="C959" s="36"/>
      <c r="D959" s="36"/>
      <c r="E959" s="36"/>
      <c r="F959" s="36"/>
      <c r="H959" s="36"/>
    </row>
    <row r="960" spans="2:8" x14ac:dyDescent="0.35">
      <c r="B960" s="36"/>
      <c r="C960" s="36"/>
      <c r="D960" s="36"/>
      <c r="E960" s="36"/>
      <c r="F960" s="36"/>
      <c r="H960" s="36"/>
    </row>
    <row r="961" spans="2:8" x14ac:dyDescent="0.35">
      <c r="B961" s="36"/>
      <c r="C961" s="36"/>
      <c r="D961" s="36"/>
      <c r="E961" s="36"/>
      <c r="F961" s="36"/>
      <c r="H961" s="36"/>
    </row>
    <row r="962" spans="2:8" x14ac:dyDescent="0.35">
      <c r="B962" s="36"/>
      <c r="C962" s="36"/>
      <c r="D962" s="36"/>
      <c r="E962" s="36"/>
      <c r="F962" s="36"/>
      <c r="H962" s="36"/>
    </row>
    <row r="963" spans="2:8" x14ac:dyDescent="0.35">
      <c r="B963" s="36"/>
      <c r="C963" s="36"/>
      <c r="D963" s="36"/>
      <c r="E963" s="36"/>
      <c r="F963" s="36"/>
      <c r="H963" s="36"/>
    </row>
    <row r="964" spans="2:8" x14ac:dyDescent="0.35">
      <c r="B964" s="36"/>
      <c r="C964" s="36"/>
      <c r="D964" s="36"/>
      <c r="E964" s="36"/>
      <c r="F964" s="36"/>
      <c r="H964" s="36"/>
    </row>
    <row r="965" spans="2:8" x14ac:dyDescent="0.35">
      <c r="B965" s="36"/>
      <c r="C965" s="36"/>
      <c r="D965" s="36"/>
      <c r="E965" s="36"/>
      <c r="F965" s="36"/>
      <c r="H965" s="36"/>
    </row>
    <row r="966" spans="2:8" x14ac:dyDescent="0.35">
      <c r="B966" s="36"/>
      <c r="C966" s="36"/>
      <c r="D966" s="36"/>
      <c r="E966" s="36"/>
      <c r="F966" s="36"/>
      <c r="H966" s="36"/>
    </row>
    <row r="967" spans="2:8" x14ac:dyDescent="0.35">
      <c r="B967" s="36"/>
      <c r="C967" s="36"/>
      <c r="D967" s="36"/>
      <c r="E967" s="36"/>
      <c r="F967" s="36"/>
      <c r="H967" s="36"/>
    </row>
    <row r="968" spans="2:8" x14ac:dyDescent="0.35">
      <c r="B968" s="36"/>
      <c r="C968" s="36"/>
      <c r="D968" s="36"/>
      <c r="E968" s="36"/>
      <c r="F968" s="36"/>
      <c r="H968" s="36"/>
    </row>
    <row r="969" spans="2:8" x14ac:dyDescent="0.35">
      <c r="B969" s="36"/>
      <c r="C969" s="36"/>
      <c r="D969" s="36"/>
      <c r="E969" s="36"/>
      <c r="F969" s="36"/>
      <c r="H969" s="36"/>
    </row>
    <row r="970" spans="2:8" x14ac:dyDescent="0.35">
      <c r="B970" s="36"/>
      <c r="C970" s="36"/>
      <c r="D970" s="36"/>
      <c r="E970" s="36"/>
      <c r="F970" s="36"/>
      <c r="H970" s="36"/>
    </row>
    <row r="971" spans="2:8" x14ac:dyDescent="0.35">
      <c r="B971" s="36"/>
      <c r="C971" s="36"/>
      <c r="D971" s="36"/>
      <c r="E971" s="36"/>
      <c r="F971" s="36"/>
      <c r="H971" s="36"/>
    </row>
    <row r="972" spans="2:8" x14ac:dyDescent="0.35">
      <c r="B972" s="36"/>
      <c r="C972" s="36"/>
      <c r="D972" s="36"/>
      <c r="E972" s="36"/>
      <c r="F972" s="36"/>
      <c r="H972" s="36"/>
    </row>
    <row r="973" spans="2:8" x14ac:dyDescent="0.35">
      <c r="B973" s="36"/>
      <c r="C973" s="36"/>
      <c r="D973" s="36"/>
      <c r="E973" s="36"/>
      <c r="F973" s="36"/>
      <c r="H973" s="36"/>
    </row>
    <row r="974" spans="2:8" x14ac:dyDescent="0.35">
      <c r="B974" s="36"/>
      <c r="C974" s="36"/>
      <c r="D974" s="36"/>
      <c r="E974" s="36"/>
      <c r="F974" s="36"/>
      <c r="H974" s="36"/>
    </row>
    <row r="975" spans="2:8" x14ac:dyDescent="0.35">
      <c r="B975" s="36"/>
      <c r="C975" s="36"/>
      <c r="D975" s="36"/>
      <c r="E975" s="36"/>
      <c r="F975" s="36"/>
      <c r="H975" s="36"/>
    </row>
    <row r="976" spans="2:8" x14ac:dyDescent="0.35">
      <c r="B976" s="36"/>
      <c r="C976" s="36"/>
      <c r="D976" s="36"/>
      <c r="E976" s="36"/>
      <c r="F976" s="36"/>
      <c r="H976" s="36"/>
    </row>
    <row r="977" spans="2:8" x14ac:dyDescent="0.35">
      <c r="B977" s="36"/>
      <c r="C977" s="36"/>
      <c r="D977" s="36"/>
      <c r="E977" s="36"/>
      <c r="F977" s="36"/>
      <c r="H977" s="36"/>
    </row>
    <row r="978" spans="2:8" x14ac:dyDescent="0.35">
      <c r="B978" s="36"/>
      <c r="C978" s="36"/>
      <c r="D978" s="36"/>
      <c r="E978" s="36"/>
      <c r="F978" s="36"/>
      <c r="H978" s="36"/>
    </row>
    <row r="979" spans="2:8" x14ac:dyDescent="0.35">
      <c r="B979" s="36"/>
      <c r="C979" s="36"/>
      <c r="D979" s="36"/>
      <c r="E979" s="36"/>
      <c r="F979" s="36"/>
      <c r="H979" s="36"/>
    </row>
    <row r="980" spans="2:8" x14ac:dyDescent="0.35">
      <c r="B980" s="36"/>
      <c r="C980" s="36"/>
      <c r="D980" s="36"/>
      <c r="E980" s="36"/>
      <c r="F980" s="36"/>
      <c r="H980" s="36"/>
    </row>
    <row r="981" spans="2:8" x14ac:dyDescent="0.35">
      <c r="B981" s="36"/>
      <c r="C981" s="36"/>
      <c r="D981" s="36"/>
      <c r="E981" s="36"/>
      <c r="F981" s="36"/>
      <c r="H981" s="36"/>
    </row>
    <row r="982" spans="2:8" x14ac:dyDescent="0.35">
      <c r="B982" s="36"/>
      <c r="C982" s="36"/>
      <c r="D982" s="36"/>
      <c r="E982" s="36"/>
      <c r="F982" s="36"/>
      <c r="H982" s="36"/>
    </row>
    <row r="983" spans="2:8" x14ac:dyDescent="0.35">
      <c r="B983" s="36"/>
      <c r="C983" s="36"/>
      <c r="D983" s="36"/>
      <c r="E983" s="36"/>
      <c r="F983" s="36"/>
      <c r="H983" s="36"/>
    </row>
    <row r="984" spans="2:8" x14ac:dyDescent="0.35">
      <c r="B984" s="36"/>
      <c r="C984" s="36"/>
      <c r="D984" s="36"/>
      <c r="E984" s="36"/>
      <c r="F984" s="36"/>
      <c r="H984" s="36"/>
    </row>
    <row r="985" spans="2:8" x14ac:dyDescent="0.35">
      <c r="B985" s="36"/>
      <c r="C985" s="36"/>
      <c r="D985" s="36"/>
      <c r="E985" s="36"/>
      <c r="F985" s="36"/>
      <c r="H985" s="36"/>
    </row>
    <row r="986" spans="2:8" x14ac:dyDescent="0.35">
      <c r="B986" s="36"/>
      <c r="C986" s="36"/>
      <c r="D986" s="36"/>
      <c r="E986" s="36"/>
      <c r="F986" s="36"/>
      <c r="H986" s="36"/>
    </row>
    <row r="987" spans="2:8" x14ac:dyDescent="0.35">
      <c r="B987" s="36"/>
      <c r="C987" s="36"/>
      <c r="D987" s="36"/>
      <c r="E987" s="36"/>
      <c r="F987" s="36"/>
      <c r="H987" s="36"/>
    </row>
    <row r="988" spans="2:8" x14ac:dyDescent="0.35">
      <c r="B988" s="36"/>
      <c r="C988" s="36"/>
      <c r="D988" s="36"/>
      <c r="E988" s="36"/>
      <c r="F988" s="36"/>
      <c r="H988" s="36"/>
    </row>
    <row r="989" spans="2:8" x14ac:dyDescent="0.35">
      <c r="B989" s="36"/>
      <c r="C989" s="36"/>
      <c r="D989" s="36"/>
      <c r="E989" s="36"/>
      <c r="F989" s="36"/>
      <c r="H989" s="36"/>
    </row>
    <row r="990" spans="2:8" x14ac:dyDescent="0.35">
      <c r="B990" s="36"/>
      <c r="C990" s="36"/>
      <c r="D990" s="36"/>
      <c r="E990" s="36"/>
      <c r="F990" s="36"/>
      <c r="H990" s="36"/>
    </row>
    <row r="991" spans="2:8" x14ac:dyDescent="0.35">
      <c r="B991" s="36"/>
      <c r="C991" s="36"/>
      <c r="D991" s="36"/>
      <c r="E991" s="36"/>
      <c r="F991" s="36"/>
      <c r="H991" s="36"/>
    </row>
    <row r="992" spans="2:8" x14ac:dyDescent="0.35">
      <c r="B992" s="36"/>
      <c r="C992" s="36"/>
      <c r="D992" s="36"/>
      <c r="E992" s="36"/>
      <c r="F992" s="36"/>
      <c r="H992" s="36"/>
    </row>
    <row r="993" spans="2:8" x14ac:dyDescent="0.35">
      <c r="B993" s="36"/>
      <c r="C993" s="36"/>
      <c r="D993" s="36"/>
      <c r="E993" s="36"/>
      <c r="F993" s="36"/>
      <c r="H993" s="36"/>
    </row>
    <row r="994" spans="2:8" x14ac:dyDescent="0.35">
      <c r="B994" s="36"/>
      <c r="C994" s="36"/>
      <c r="D994" s="36"/>
      <c r="E994" s="36"/>
      <c r="F994" s="36"/>
      <c r="H994" s="36"/>
    </row>
    <row r="995" spans="2:8" x14ac:dyDescent="0.35">
      <c r="B995" s="36"/>
      <c r="C995" s="36"/>
      <c r="D995" s="36"/>
      <c r="E995" s="36"/>
      <c r="F995" s="36"/>
      <c r="H995" s="36"/>
    </row>
    <row r="996" spans="2:8" x14ac:dyDescent="0.35">
      <c r="B996" s="36"/>
      <c r="C996" s="36"/>
      <c r="D996" s="36"/>
      <c r="E996" s="36"/>
      <c r="F996" s="36"/>
      <c r="H996" s="36"/>
    </row>
    <row r="997" spans="2:8" x14ac:dyDescent="0.35">
      <c r="B997" s="36"/>
      <c r="C997" s="36"/>
      <c r="D997" s="36"/>
      <c r="E997" s="36"/>
      <c r="F997" s="36"/>
      <c r="H997" s="36"/>
    </row>
    <row r="998" spans="2:8" x14ac:dyDescent="0.35">
      <c r="B998" s="36"/>
      <c r="C998" s="36"/>
      <c r="D998" s="36"/>
      <c r="E998" s="36"/>
      <c r="F998" s="36"/>
      <c r="H998" s="36"/>
    </row>
    <row r="999" spans="2:8" x14ac:dyDescent="0.35">
      <c r="B999" s="36"/>
      <c r="C999" s="36"/>
      <c r="D999" s="36"/>
      <c r="E999" s="36"/>
      <c r="F999" s="36"/>
      <c r="H999" s="36"/>
    </row>
    <row r="1000" spans="2:8" x14ac:dyDescent="0.35">
      <c r="B1000" s="36"/>
      <c r="C1000" s="36"/>
      <c r="D1000" s="36"/>
      <c r="E1000" s="36"/>
      <c r="F1000" s="36"/>
      <c r="H1000" s="36"/>
    </row>
    <row r="1001" spans="2:8" x14ac:dyDescent="0.35">
      <c r="B1001" s="36"/>
      <c r="C1001" s="36"/>
      <c r="D1001" s="36"/>
      <c r="E1001" s="36"/>
      <c r="F1001" s="36"/>
      <c r="H1001" s="36"/>
    </row>
    <row r="1002" spans="2:8" x14ac:dyDescent="0.35">
      <c r="B1002" s="36"/>
      <c r="C1002" s="36"/>
      <c r="D1002" s="36"/>
      <c r="E1002" s="36"/>
      <c r="F1002" s="36"/>
      <c r="H1002" s="36"/>
    </row>
    <row r="1003" spans="2:8" x14ac:dyDescent="0.35">
      <c r="B1003" s="36"/>
      <c r="C1003" s="36"/>
      <c r="D1003" s="36"/>
      <c r="E1003" s="36"/>
      <c r="F1003" s="36"/>
      <c r="H1003" s="36"/>
    </row>
    <row r="1004" spans="2:8" x14ac:dyDescent="0.35">
      <c r="B1004" s="36"/>
      <c r="C1004" s="36"/>
      <c r="D1004" s="36"/>
      <c r="E1004" s="36"/>
      <c r="F1004" s="36"/>
      <c r="H1004" s="36"/>
    </row>
    <row r="1005" spans="2:8" x14ac:dyDescent="0.35">
      <c r="B1005" s="36"/>
      <c r="C1005" s="36"/>
      <c r="D1005" s="36"/>
      <c r="E1005" s="36"/>
      <c r="F1005" s="36"/>
      <c r="H1005" s="36"/>
    </row>
    <row r="1006" spans="2:8" x14ac:dyDescent="0.35">
      <c r="B1006" s="36"/>
      <c r="C1006" s="36"/>
      <c r="D1006" s="36"/>
      <c r="E1006" s="36"/>
      <c r="F1006" s="36"/>
      <c r="H1006" s="36"/>
    </row>
    <row r="1007" spans="2:8" x14ac:dyDescent="0.35">
      <c r="B1007" s="36"/>
      <c r="C1007" s="36"/>
      <c r="D1007" s="36"/>
      <c r="E1007" s="36"/>
      <c r="F1007" s="36"/>
      <c r="H1007" s="36"/>
    </row>
    <row r="1008" spans="2:8" x14ac:dyDescent="0.35">
      <c r="B1008" s="36"/>
      <c r="C1008" s="36"/>
      <c r="D1008" s="36"/>
      <c r="E1008" s="36"/>
      <c r="F1008" s="36"/>
      <c r="H1008" s="36"/>
    </row>
    <row r="1009" spans="2:8" x14ac:dyDescent="0.35">
      <c r="B1009" s="36"/>
      <c r="C1009" s="36"/>
      <c r="D1009" s="36"/>
      <c r="E1009" s="36"/>
      <c r="F1009" s="36"/>
      <c r="H1009" s="36"/>
    </row>
    <row r="1010" spans="2:8" x14ac:dyDescent="0.35">
      <c r="B1010" s="36"/>
      <c r="C1010" s="36"/>
      <c r="D1010" s="36"/>
      <c r="E1010" s="36"/>
      <c r="F1010" s="36"/>
      <c r="H1010" s="36"/>
    </row>
    <row r="1011" spans="2:8" x14ac:dyDescent="0.35">
      <c r="B1011" s="36"/>
      <c r="C1011" s="36"/>
      <c r="D1011" s="36"/>
      <c r="E1011" s="36"/>
      <c r="F1011" s="36"/>
      <c r="H1011" s="36"/>
    </row>
    <row r="1012" spans="2:8" x14ac:dyDescent="0.35">
      <c r="B1012" s="36"/>
      <c r="C1012" s="36"/>
      <c r="D1012" s="36"/>
      <c r="E1012" s="36"/>
      <c r="F1012" s="36"/>
      <c r="H1012" s="36"/>
    </row>
    <row r="1013" spans="2:8" x14ac:dyDescent="0.35">
      <c r="B1013" s="36"/>
      <c r="C1013" s="36"/>
      <c r="D1013" s="36"/>
      <c r="E1013" s="36"/>
      <c r="F1013" s="36"/>
      <c r="H1013" s="36"/>
    </row>
    <row r="1014" spans="2:8" x14ac:dyDescent="0.35">
      <c r="B1014" s="36"/>
      <c r="C1014" s="36"/>
      <c r="D1014" s="36"/>
      <c r="E1014" s="36"/>
      <c r="F1014" s="36"/>
      <c r="H1014" s="36"/>
    </row>
    <row r="1015" spans="2:8" x14ac:dyDescent="0.35">
      <c r="B1015" s="36"/>
      <c r="C1015" s="36"/>
      <c r="D1015" s="36"/>
      <c r="E1015" s="36"/>
      <c r="F1015" s="36"/>
      <c r="H1015" s="36"/>
    </row>
    <row r="1016" spans="2:8" x14ac:dyDescent="0.35">
      <c r="B1016" s="36"/>
      <c r="C1016" s="36"/>
      <c r="D1016" s="36"/>
      <c r="E1016" s="36"/>
      <c r="F1016" s="36"/>
      <c r="H1016" s="36"/>
    </row>
    <row r="1017" spans="2:8" x14ac:dyDescent="0.35">
      <c r="B1017" s="36"/>
      <c r="C1017" s="36"/>
      <c r="D1017" s="36"/>
      <c r="E1017" s="36"/>
      <c r="F1017" s="36"/>
      <c r="H1017" s="36"/>
    </row>
    <row r="1018" spans="2:8" x14ac:dyDescent="0.35">
      <c r="B1018" s="36"/>
      <c r="C1018" s="36"/>
      <c r="D1018" s="36"/>
      <c r="E1018" s="36"/>
      <c r="F1018" s="36"/>
      <c r="H1018" s="36"/>
    </row>
    <row r="1019" spans="2:8" x14ac:dyDescent="0.35">
      <c r="B1019" s="36"/>
      <c r="C1019" s="36"/>
      <c r="D1019" s="36"/>
      <c r="E1019" s="36"/>
      <c r="F1019" s="36"/>
      <c r="H1019" s="36"/>
    </row>
    <row r="1020" spans="2:8" x14ac:dyDescent="0.35">
      <c r="B1020" s="36"/>
      <c r="C1020" s="36"/>
      <c r="D1020" s="36"/>
      <c r="E1020" s="36"/>
      <c r="F1020" s="36"/>
      <c r="H1020" s="36"/>
    </row>
    <row r="1021" spans="2:8" x14ac:dyDescent="0.35">
      <c r="B1021" s="36"/>
      <c r="C1021" s="36"/>
      <c r="D1021" s="36"/>
      <c r="E1021" s="36"/>
      <c r="F1021" s="36"/>
      <c r="H1021" s="36"/>
    </row>
    <row r="1022" spans="2:8" x14ac:dyDescent="0.35">
      <c r="B1022" s="36"/>
      <c r="C1022" s="36"/>
      <c r="D1022" s="36"/>
      <c r="E1022" s="36"/>
      <c r="F1022" s="36"/>
      <c r="H1022" s="36"/>
    </row>
    <row r="1023" spans="2:8" x14ac:dyDescent="0.35">
      <c r="B1023" s="36"/>
      <c r="C1023" s="36"/>
      <c r="D1023" s="36"/>
      <c r="E1023" s="36"/>
      <c r="F1023" s="36"/>
      <c r="H1023" s="36"/>
    </row>
    <row r="1024" spans="2:8" x14ac:dyDescent="0.35">
      <c r="B1024" s="36"/>
      <c r="C1024" s="36"/>
      <c r="D1024" s="36"/>
      <c r="E1024" s="36"/>
      <c r="F1024" s="36"/>
      <c r="H1024" s="36"/>
    </row>
    <row r="1025" spans="2:8" x14ac:dyDescent="0.35">
      <c r="B1025" s="36"/>
      <c r="C1025" s="36"/>
      <c r="D1025" s="36"/>
      <c r="E1025" s="36"/>
      <c r="F1025" s="36"/>
      <c r="H1025" s="36"/>
    </row>
    <row r="1026" spans="2:8" x14ac:dyDescent="0.35">
      <c r="B1026" s="36"/>
      <c r="C1026" s="36"/>
      <c r="D1026" s="36"/>
      <c r="E1026" s="36"/>
      <c r="F1026" s="36"/>
      <c r="H1026" s="36"/>
    </row>
    <row r="1027" spans="2:8" x14ac:dyDescent="0.35">
      <c r="B1027" s="36"/>
      <c r="C1027" s="36"/>
      <c r="D1027" s="36"/>
      <c r="E1027" s="36"/>
      <c r="F1027" s="36"/>
      <c r="H1027" s="36"/>
    </row>
    <row r="1028" spans="2:8" x14ac:dyDescent="0.35">
      <c r="B1028" s="36"/>
      <c r="C1028" s="36"/>
      <c r="D1028" s="36"/>
      <c r="E1028" s="36"/>
      <c r="F1028" s="36"/>
      <c r="H1028" s="36"/>
    </row>
    <row r="1029" spans="2:8" x14ac:dyDescent="0.35">
      <c r="B1029" s="36"/>
      <c r="C1029" s="36"/>
      <c r="D1029" s="36"/>
      <c r="E1029" s="36"/>
      <c r="F1029" s="36"/>
      <c r="H1029" s="36"/>
    </row>
    <row r="1030" spans="2:8" x14ac:dyDescent="0.35">
      <c r="B1030" s="36"/>
      <c r="C1030" s="36"/>
      <c r="D1030" s="36"/>
      <c r="E1030" s="36"/>
      <c r="F1030" s="36"/>
      <c r="H1030" s="36"/>
    </row>
    <row r="1031" spans="2:8" x14ac:dyDescent="0.35">
      <c r="B1031" s="36"/>
      <c r="C1031" s="36"/>
      <c r="D1031" s="36"/>
      <c r="E1031" s="36"/>
      <c r="F1031" s="36"/>
      <c r="H1031" s="36"/>
    </row>
    <row r="1032" spans="2:8" x14ac:dyDescent="0.35">
      <c r="B1032" s="36"/>
      <c r="C1032" s="36"/>
      <c r="D1032" s="36"/>
      <c r="E1032" s="36"/>
      <c r="F1032" s="36"/>
      <c r="H1032" s="36"/>
    </row>
    <row r="1033" spans="2:8" x14ac:dyDescent="0.35">
      <c r="B1033" s="36"/>
      <c r="C1033" s="36"/>
      <c r="D1033" s="36"/>
      <c r="E1033" s="36"/>
      <c r="F1033" s="36"/>
      <c r="H1033" s="36"/>
    </row>
    <row r="1034" spans="2:8" x14ac:dyDescent="0.35">
      <c r="B1034" s="36"/>
      <c r="C1034" s="36"/>
      <c r="D1034" s="36"/>
      <c r="E1034" s="36"/>
      <c r="F1034" s="36"/>
      <c r="H1034" s="36"/>
    </row>
    <row r="1035" spans="2:8" x14ac:dyDescent="0.35">
      <c r="B1035" s="36"/>
      <c r="C1035" s="36"/>
      <c r="D1035" s="36"/>
      <c r="E1035" s="36"/>
      <c r="F1035" s="36"/>
      <c r="H1035" s="36"/>
    </row>
    <row r="1036" spans="2:8" x14ac:dyDescent="0.35">
      <c r="B1036" s="36"/>
      <c r="C1036" s="36"/>
      <c r="D1036" s="36"/>
      <c r="E1036" s="36"/>
      <c r="F1036" s="36"/>
      <c r="H1036" s="36"/>
    </row>
    <row r="1037" spans="2:8" x14ac:dyDescent="0.35">
      <c r="B1037" s="36"/>
      <c r="C1037" s="36"/>
      <c r="D1037" s="36"/>
      <c r="E1037" s="36"/>
      <c r="F1037" s="36"/>
      <c r="H1037" s="36"/>
    </row>
    <row r="1038" spans="2:8" x14ac:dyDescent="0.35">
      <c r="B1038" s="36"/>
      <c r="C1038" s="36"/>
      <c r="D1038" s="36"/>
      <c r="E1038" s="36"/>
      <c r="F1038" s="36"/>
      <c r="H1038" s="36"/>
    </row>
    <row r="1039" spans="2:8" x14ac:dyDescent="0.35">
      <c r="B1039" s="36"/>
      <c r="C1039" s="36"/>
      <c r="D1039" s="36"/>
      <c r="E1039" s="36"/>
      <c r="F1039" s="36"/>
      <c r="H1039" s="36"/>
    </row>
    <row r="1040" spans="2:8" x14ac:dyDescent="0.35">
      <c r="B1040" s="36"/>
      <c r="C1040" s="36"/>
      <c r="D1040" s="36"/>
      <c r="E1040" s="36"/>
      <c r="F1040" s="36"/>
      <c r="H1040" s="36"/>
    </row>
    <row r="1041" spans="2:8" x14ac:dyDescent="0.35">
      <c r="B1041" s="36"/>
      <c r="C1041" s="36"/>
      <c r="D1041" s="36"/>
      <c r="E1041" s="36"/>
      <c r="F1041" s="36"/>
      <c r="H1041" s="36"/>
    </row>
    <row r="1042" spans="2:8" x14ac:dyDescent="0.35">
      <c r="B1042" s="36"/>
      <c r="C1042" s="36"/>
      <c r="D1042" s="36"/>
      <c r="E1042" s="36"/>
      <c r="F1042" s="36"/>
      <c r="H1042" s="36"/>
    </row>
    <row r="1043" spans="2:8" x14ac:dyDescent="0.35">
      <c r="B1043" s="36"/>
      <c r="C1043" s="36"/>
      <c r="D1043" s="36"/>
      <c r="E1043" s="36"/>
      <c r="F1043" s="36"/>
      <c r="H1043" s="36"/>
    </row>
    <row r="1044" spans="2:8" x14ac:dyDescent="0.35">
      <c r="B1044" s="36"/>
      <c r="C1044" s="36"/>
      <c r="D1044" s="36"/>
      <c r="E1044" s="36"/>
      <c r="F1044" s="36"/>
      <c r="H1044" s="36"/>
    </row>
    <row r="1045" spans="2:8" x14ac:dyDescent="0.35">
      <c r="B1045" s="36"/>
      <c r="C1045" s="36"/>
      <c r="D1045" s="36"/>
      <c r="E1045" s="36"/>
      <c r="F1045" s="36"/>
      <c r="H1045" s="36"/>
    </row>
    <row r="1046" spans="2:8" x14ac:dyDescent="0.35">
      <c r="B1046" s="36"/>
      <c r="C1046" s="36"/>
      <c r="D1046" s="36"/>
      <c r="E1046" s="36"/>
      <c r="F1046" s="36"/>
      <c r="H1046" s="36"/>
    </row>
    <row r="1047" spans="2:8" x14ac:dyDescent="0.35">
      <c r="B1047" s="36"/>
      <c r="C1047" s="36"/>
      <c r="D1047" s="36"/>
      <c r="E1047" s="36"/>
      <c r="F1047" s="36"/>
      <c r="H1047" s="36"/>
    </row>
    <row r="1048" spans="2:8" x14ac:dyDescent="0.35">
      <c r="B1048" s="36"/>
      <c r="C1048" s="36"/>
      <c r="D1048" s="36"/>
      <c r="E1048" s="36"/>
      <c r="F1048" s="36"/>
      <c r="H1048" s="36"/>
    </row>
    <row r="1049" spans="2:8" x14ac:dyDescent="0.35">
      <c r="B1049" s="36"/>
      <c r="C1049" s="36"/>
      <c r="D1049" s="36"/>
      <c r="E1049" s="36"/>
      <c r="F1049" s="36"/>
      <c r="H1049" s="36"/>
    </row>
    <row r="1050" spans="2:8" x14ac:dyDescent="0.35">
      <c r="B1050" s="36"/>
      <c r="C1050" s="36"/>
      <c r="D1050" s="36"/>
      <c r="E1050" s="36"/>
      <c r="F1050" s="36"/>
      <c r="H1050" s="36"/>
    </row>
    <row r="1051" spans="2:8" x14ac:dyDescent="0.35">
      <c r="B1051" s="36"/>
      <c r="C1051" s="36"/>
      <c r="D1051" s="36"/>
      <c r="E1051" s="36"/>
      <c r="F1051" s="36"/>
      <c r="H1051" s="36"/>
    </row>
    <row r="1052" spans="2:8" x14ac:dyDescent="0.35">
      <c r="B1052" s="36"/>
      <c r="C1052" s="36"/>
      <c r="D1052" s="36"/>
      <c r="E1052" s="36"/>
      <c r="F1052" s="36"/>
      <c r="H1052" s="36"/>
    </row>
    <row r="1053" spans="2:8" x14ac:dyDescent="0.35">
      <c r="B1053" s="36"/>
      <c r="C1053" s="36"/>
      <c r="D1053" s="36"/>
      <c r="E1053" s="36"/>
      <c r="F1053" s="36"/>
      <c r="H1053" s="36"/>
    </row>
    <row r="1054" spans="2:8" x14ac:dyDescent="0.35">
      <c r="B1054" s="36"/>
      <c r="C1054" s="36"/>
      <c r="D1054" s="36"/>
      <c r="E1054" s="36"/>
      <c r="F1054" s="36"/>
      <c r="H1054" s="36"/>
    </row>
    <row r="1055" spans="2:8" x14ac:dyDescent="0.35">
      <c r="B1055" s="36"/>
      <c r="C1055" s="36"/>
      <c r="D1055" s="36"/>
      <c r="E1055" s="36"/>
      <c r="F1055" s="36"/>
      <c r="H1055" s="36"/>
    </row>
    <row r="1056" spans="2:8" x14ac:dyDescent="0.35">
      <c r="B1056" s="36"/>
      <c r="C1056" s="36"/>
      <c r="D1056" s="36"/>
      <c r="E1056" s="36"/>
      <c r="F1056" s="36"/>
      <c r="H1056" s="36"/>
    </row>
    <row r="1057" spans="2:8" x14ac:dyDescent="0.35">
      <c r="B1057" s="36"/>
      <c r="C1057" s="36"/>
      <c r="D1057" s="36"/>
      <c r="E1057" s="36"/>
      <c r="F1057" s="36"/>
      <c r="H1057" s="36"/>
    </row>
    <row r="1058" spans="2:8" x14ac:dyDescent="0.35">
      <c r="B1058" s="36"/>
      <c r="C1058" s="36"/>
      <c r="D1058" s="36"/>
      <c r="E1058" s="36"/>
      <c r="F1058" s="36"/>
      <c r="H1058" s="36"/>
    </row>
    <row r="1059" spans="2:8" x14ac:dyDescent="0.35">
      <c r="B1059" s="36"/>
      <c r="C1059" s="36"/>
      <c r="D1059" s="36"/>
      <c r="E1059" s="36"/>
      <c r="F1059" s="36"/>
      <c r="H1059" s="36"/>
    </row>
    <row r="1060" spans="2:8" x14ac:dyDescent="0.35">
      <c r="B1060" s="36"/>
      <c r="C1060" s="36"/>
      <c r="D1060" s="36"/>
      <c r="E1060" s="36"/>
      <c r="F1060" s="36"/>
      <c r="H1060" s="36"/>
    </row>
    <row r="1061" spans="2:8" x14ac:dyDescent="0.35">
      <c r="B1061" s="36"/>
      <c r="C1061" s="36"/>
      <c r="D1061" s="36"/>
      <c r="E1061" s="36"/>
      <c r="F1061" s="36"/>
      <c r="H1061" s="36"/>
    </row>
    <row r="1062" spans="2:8" x14ac:dyDescent="0.35">
      <c r="B1062" s="36"/>
      <c r="C1062" s="36"/>
      <c r="D1062" s="36"/>
      <c r="E1062" s="36"/>
      <c r="F1062" s="36"/>
      <c r="H1062" s="36"/>
    </row>
    <row r="1063" spans="2:8" x14ac:dyDescent="0.35">
      <c r="B1063" s="36"/>
      <c r="C1063" s="36"/>
      <c r="D1063" s="36"/>
      <c r="E1063" s="36"/>
      <c r="F1063" s="36"/>
      <c r="H1063" s="36"/>
    </row>
    <row r="1064" spans="2:8" x14ac:dyDescent="0.35">
      <c r="B1064" s="36"/>
      <c r="C1064" s="36"/>
      <c r="D1064" s="36"/>
      <c r="E1064" s="36"/>
      <c r="F1064" s="36"/>
      <c r="H1064" s="36"/>
    </row>
    <row r="1065" spans="2:8" x14ac:dyDescent="0.35">
      <c r="B1065" s="36"/>
      <c r="C1065" s="36"/>
      <c r="D1065" s="36"/>
      <c r="E1065" s="36"/>
      <c r="F1065" s="36"/>
      <c r="H1065" s="36"/>
    </row>
    <row r="1066" spans="2:8" x14ac:dyDescent="0.35">
      <c r="B1066" s="36"/>
      <c r="C1066" s="36"/>
      <c r="D1066" s="36"/>
      <c r="E1066" s="36"/>
      <c r="F1066" s="36"/>
      <c r="H1066" s="36"/>
    </row>
    <row r="1067" spans="2:8" x14ac:dyDescent="0.35">
      <c r="B1067" s="36"/>
      <c r="C1067" s="36"/>
      <c r="D1067" s="36"/>
      <c r="E1067" s="36"/>
      <c r="F1067" s="36"/>
      <c r="H1067" s="36"/>
    </row>
    <row r="1068" spans="2:8" x14ac:dyDescent="0.35">
      <c r="B1068" s="36"/>
      <c r="C1068" s="36"/>
      <c r="D1068" s="36"/>
      <c r="E1068" s="36"/>
      <c r="F1068" s="36"/>
      <c r="H1068" s="36"/>
    </row>
    <row r="1069" spans="2:8" x14ac:dyDescent="0.35">
      <c r="B1069" s="36"/>
      <c r="C1069" s="36"/>
      <c r="D1069" s="36"/>
      <c r="E1069" s="36"/>
      <c r="F1069" s="36"/>
      <c r="H1069" s="36"/>
    </row>
    <row r="1070" spans="2:8" x14ac:dyDescent="0.35">
      <c r="B1070" s="36"/>
      <c r="C1070" s="36"/>
      <c r="D1070" s="36"/>
      <c r="E1070" s="36"/>
      <c r="F1070" s="36"/>
      <c r="H1070" s="36"/>
    </row>
    <row r="1071" spans="2:8" x14ac:dyDescent="0.35">
      <c r="B1071" s="36"/>
      <c r="C1071" s="36"/>
      <c r="D1071" s="36"/>
      <c r="E1071" s="36"/>
      <c r="F1071" s="36"/>
      <c r="H1071" s="36"/>
    </row>
    <row r="1072" spans="2:8" x14ac:dyDescent="0.35">
      <c r="B1072" s="36"/>
      <c r="C1072" s="36"/>
      <c r="D1072" s="36"/>
      <c r="E1072" s="36"/>
      <c r="F1072" s="36"/>
      <c r="H1072" s="36"/>
    </row>
    <row r="1073" spans="2:8" x14ac:dyDescent="0.35">
      <c r="B1073" s="36"/>
      <c r="C1073" s="36"/>
      <c r="D1073" s="36"/>
      <c r="E1073" s="36"/>
      <c r="F1073" s="36"/>
      <c r="H1073" s="36"/>
    </row>
    <row r="1074" spans="2:8" x14ac:dyDescent="0.35">
      <c r="B1074" s="36"/>
      <c r="C1074" s="36"/>
      <c r="D1074" s="36"/>
      <c r="E1074" s="36"/>
      <c r="F1074" s="36"/>
      <c r="H1074" s="36"/>
    </row>
    <row r="1075" spans="2:8" x14ac:dyDescent="0.35">
      <c r="B1075" s="36"/>
      <c r="C1075" s="36"/>
      <c r="D1075" s="36"/>
      <c r="E1075" s="36"/>
      <c r="F1075" s="36"/>
      <c r="H1075" s="36"/>
    </row>
    <row r="1076" spans="2:8" x14ac:dyDescent="0.35">
      <c r="B1076" s="36"/>
      <c r="C1076" s="36"/>
      <c r="D1076" s="36"/>
      <c r="E1076" s="36"/>
      <c r="F1076" s="36"/>
      <c r="H1076" s="36"/>
    </row>
    <row r="1077" spans="2:8" x14ac:dyDescent="0.35">
      <c r="B1077" s="36"/>
      <c r="C1077" s="36"/>
      <c r="D1077" s="36"/>
      <c r="E1077" s="36"/>
      <c r="F1077" s="36"/>
      <c r="H1077" s="36"/>
    </row>
    <row r="1078" spans="2:8" x14ac:dyDescent="0.35">
      <c r="B1078" s="36"/>
      <c r="C1078" s="36"/>
      <c r="D1078" s="36"/>
      <c r="E1078" s="36"/>
      <c r="F1078" s="36"/>
      <c r="H1078" s="36"/>
    </row>
    <row r="1079" spans="2:8" x14ac:dyDescent="0.35">
      <c r="B1079" s="36"/>
      <c r="C1079" s="36"/>
      <c r="D1079" s="36"/>
      <c r="E1079" s="36"/>
      <c r="F1079" s="36"/>
      <c r="H1079" s="36"/>
    </row>
    <row r="1080" spans="2:8" x14ac:dyDescent="0.35">
      <c r="B1080" s="36"/>
      <c r="C1080" s="36"/>
      <c r="D1080" s="36"/>
      <c r="E1080" s="36"/>
      <c r="F1080" s="36"/>
      <c r="H1080" s="36"/>
    </row>
    <row r="1081" spans="2:8" x14ac:dyDescent="0.35">
      <c r="B1081" s="36"/>
      <c r="C1081" s="36"/>
      <c r="D1081" s="36"/>
      <c r="E1081" s="36"/>
      <c r="F1081" s="36"/>
      <c r="H1081" s="36"/>
    </row>
    <row r="1082" spans="2:8" x14ac:dyDescent="0.35">
      <c r="B1082" s="36"/>
      <c r="C1082" s="36"/>
      <c r="D1082" s="36"/>
      <c r="E1082" s="36"/>
      <c r="F1082" s="36"/>
      <c r="H1082" s="36"/>
    </row>
    <row r="1083" spans="2:8" x14ac:dyDescent="0.35">
      <c r="B1083" s="36"/>
      <c r="C1083" s="36"/>
      <c r="D1083" s="36"/>
      <c r="E1083" s="36"/>
      <c r="F1083" s="36"/>
      <c r="H1083" s="36"/>
    </row>
    <row r="1084" spans="2:8" x14ac:dyDescent="0.35">
      <c r="B1084" s="36"/>
      <c r="C1084" s="36"/>
      <c r="D1084" s="36"/>
      <c r="E1084" s="36"/>
      <c r="F1084" s="36"/>
      <c r="H1084" s="36"/>
    </row>
    <row r="1085" spans="2:8" x14ac:dyDescent="0.35">
      <c r="B1085" s="36"/>
      <c r="C1085" s="36"/>
      <c r="D1085" s="36"/>
      <c r="E1085" s="36"/>
      <c r="F1085" s="36"/>
      <c r="H1085" s="36"/>
    </row>
    <row r="1086" spans="2:8" x14ac:dyDescent="0.35">
      <c r="B1086" s="36"/>
      <c r="C1086" s="36"/>
      <c r="D1086" s="36"/>
      <c r="E1086" s="36"/>
      <c r="F1086" s="36"/>
      <c r="H1086" s="36"/>
    </row>
    <row r="1087" spans="2:8" x14ac:dyDescent="0.35">
      <c r="B1087" s="36"/>
      <c r="C1087" s="36"/>
      <c r="D1087" s="36"/>
      <c r="E1087" s="36"/>
      <c r="F1087" s="36"/>
      <c r="H1087" s="36"/>
    </row>
    <row r="1088" spans="2:8" x14ac:dyDescent="0.35">
      <c r="B1088" s="36"/>
      <c r="C1088" s="36"/>
      <c r="D1088" s="36"/>
      <c r="E1088" s="36"/>
      <c r="F1088" s="36"/>
      <c r="H1088" s="36"/>
    </row>
    <row r="1089" spans="2:8" x14ac:dyDescent="0.35">
      <c r="B1089" s="36"/>
      <c r="C1089" s="36"/>
      <c r="D1089" s="36"/>
      <c r="E1089" s="36"/>
      <c r="F1089" s="36"/>
      <c r="H1089" s="36"/>
    </row>
    <row r="1090" spans="2:8" x14ac:dyDescent="0.35">
      <c r="B1090" s="36"/>
      <c r="C1090" s="36"/>
      <c r="D1090" s="36"/>
      <c r="E1090" s="36"/>
      <c r="F1090" s="36"/>
      <c r="H1090" s="36"/>
    </row>
    <row r="1091" spans="2:8" x14ac:dyDescent="0.35">
      <c r="B1091" s="36"/>
      <c r="C1091" s="36"/>
      <c r="D1091" s="36"/>
      <c r="E1091" s="36"/>
      <c r="F1091" s="36"/>
      <c r="H1091" s="36"/>
    </row>
    <row r="1092" spans="2:8" x14ac:dyDescent="0.35">
      <c r="B1092" s="36"/>
      <c r="C1092" s="36"/>
      <c r="D1092" s="36"/>
      <c r="E1092" s="36"/>
      <c r="F1092" s="36"/>
      <c r="H1092" s="36"/>
    </row>
    <row r="1093" spans="2:8" x14ac:dyDescent="0.35">
      <c r="B1093" s="36"/>
      <c r="C1093" s="36"/>
      <c r="D1093" s="36"/>
      <c r="E1093" s="36"/>
      <c r="F1093" s="36"/>
      <c r="H1093" s="36"/>
    </row>
    <row r="1094" spans="2:8" x14ac:dyDescent="0.35">
      <c r="B1094" s="36"/>
      <c r="C1094" s="36"/>
      <c r="D1094" s="36"/>
      <c r="E1094" s="36"/>
      <c r="F1094" s="36"/>
      <c r="H1094" s="36"/>
    </row>
    <row r="1095" spans="2:8" x14ac:dyDescent="0.35">
      <c r="B1095" s="36"/>
      <c r="C1095" s="36"/>
      <c r="D1095" s="36"/>
      <c r="E1095" s="36"/>
      <c r="F1095" s="36"/>
      <c r="H1095" s="36"/>
    </row>
    <row r="1096" spans="2:8" x14ac:dyDescent="0.35">
      <c r="B1096" s="36"/>
      <c r="C1096" s="36"/>
      <c r="D1096" s="36"/>
      <c r="E1096" s="36"/>
      <c r="F1096" s="36"/>
      <c r="H1096" s="36"/>
    </row>
    <row r="1097" spans="2:8" x14ac:dyDescent="0.35">
      <c r="B1097" s="36"/>
      <c r="C1097" s="36"/>
      <c r="D1097" s="36"/>
      <c r="E1097" s="36"/>
      <c r="F1097" s="36"/>
      <c r="H1097" s="36"/>
    </row>
    <row r="1098" spans="2:8" x14ac:dyDescent="0.35">
      <c r="B1098" s="36"/>
      <c r="C1098" s="36"/>
      <c r="D1098" s="36"/>
      <c r="E1098" s="36"/>
      <c r="F1098" s="36"/>
      <c r="H1098" s="36"/>
    </row>
    <row r="1099" spans="2:8" x14ac:dyDescent="0.35">
      <c r="B1099" s="36"/>
      <c r="C1099" s="36"/>
      <c r="D1099" s="36"/>
      <c r="E1099" s="36"/>
      <c r="F1099" s="36"/>
      <c r="H1099" s="36"/>
    </row>
    <row r="1100" spans="2:8" x14ac:dyDescent="0.35">
      <c r="B1100" s="36"/>
      <c r="C1100" s="36"/>
      <c r="D1100" s="36"/>
      <c r="E1100" s="36"/>
      <c r="F1100" s="36"/>
      <c r="H1100" s="36"/>
    </row>
    <row r="1101" spans="2:8" x14ac:dyDescent="0.35">
      <c r="B1101" s="36"/>
      <c r="C1101" s="36"/>
      <c r="D1101" s="36"/>
      <c r="E1101" s="36"/>
      <c r="F1101" s="36"/>
      <c r="H1101" s="36"/>
    </row>
    <row r="1102" spans="2:8" x14ac:dyDescent="0.35">
      <c r="B1102" s="36"/>
      <c r="C1102" s="36"/>
      <c r="D1102" s="36"/>
      <c r="E1102" s="36"/>
      <c r="F1102" s="36"/>
      <c r="H1102" s="36"/>
    </row>
    <row r="1103" spans="2:8" x14ac:dyDescent="0.35">
      <c r="B1103" s="36"/>
      <c r="C1103" s="36"/>
      <c r="D1103" s="36"/>
      <c r="E1103" s="36"/>
      <c r="F1103" s="36"/>
      <c r="H1103" s="36"/>
    </row>
    <row r="1104" spans="2:8" x14ac:dyDescent="0.35">
      <c r="B1104" s="36"/>
      <c r="C1104" s="36"/>
      <c r="D1104" s="36"/>
      <c r="E1104" s="36"/>
      <c r="F1104" s="36"/>
      <c r="H1104" s="36"/>
    </row>
    <row r="1105" spans="2:8" x14ac:dyDescent="0.35">
      <c r="B1105" s="36"/>
      <c r="C1105" s="36"/>
      <c r="D1105" s="36"/>
      <c r="E1105" s="36"/>
      <c r="F1105" s="36"/>
      <c r="H1105" s="36"/>
    </row>
    <row r="1106" spans="2:8" x14ac:dyDescent="0.35">
      <c r="B1106" s="36"/>
      <c r="C1106" s="36"/>
      <c r="D1106" s="36"/>
      <c r="E1106" s="36"/>
      <c r="F1106" s="36"/>
      <c r="H1106" s="36"/>
    </row>
    <row r="1107" spans="2:8" x14ac:dyDescent="0.35">
      <c r="B1107" s="36"/>
      <c r="C1107" s="36"/>
      <c r="D1107" s="36"/>
      <c r="E1107" s="36"/>
      <c r="F1107" s="36"/>
      <c r="H1107" s="36"/>
    </row>
    <row r="1108" spans="2:8" x14ac:dyDescent="0.35">
      <c r="B1108" s="36"/>
      <c r="C1108" s="36"/>
      <c r="D1108" s="36"/>
      <c r="E1108" s="36"/>
      <c r="F1108" s="36"/>
      <c r="H1108" s="36"/>
    </row>
    <row r="1109" spans="2:8" x14ac:dyDescent="0.35">
      <c r="B1109" s="36"/>
      <c r="C1109" s="36"/>
      <c r="D1109" s="36"/>
      <c r="E1109" s="36"/>
      <c r="F1109" s="36"/>
      <c r="H1109" s="36"/>
    </row>
    <row r="1110" spans="2:8" x14ac:dyDescent="0.35">
      <c r="B1110" s="36"/>
      <c r="C1110" s="36"/>
      <c r="D1110" s="36"/>
      <c r="E1110" s="36"/>
      <c r="F1110" s="36"/>
      <c r="H1110" s="36"/>
    </row>
    <row r="1111" spans="2:8" x14ac:dyDescent="0.35">
      <c r="B1111" s="36"/>
      <c r="C1111" s="36"/>
      <c r="D1111" s="36"/>
      <c r="E1111" s="36"/>
      <c r="F1111" s="36"/>
      <c r="H1111" s="36"/>
    </row>
    <row r="1112" spans="2:8" x14ac:dyDescent="0.35">
      <c r="B1112" s="36"/>
      <c r="C1112" s="36"/>
      <c r="D1112" s="36"/>
      <c r="E1112" s="36"/>
      <c r="F1112" s="36"/>
      <c r="H1112" s="36"/>
    </row>
    <row r="1113" spans="2:8" x14ac:dyDescent="0.35">
      <c r="B1113" s="36"/>
      <c r="C1113" s="36"/>
      <c r="D1113" s="36"/>
      <c r="E1113" s="36"/>
      <c r="F1113" s="36"/>
      <c r="H1113" s="36"/>
    </row>
    <row r="1114" spans="2:8" x14ac:dyDescent="0.35">
      <c r="B1114" s="36"/>
      <c r="C1114" s="36"/>
      <c r="D1114" s="36"/>
      <c r="E1114" s="36"/>
      <c r="F1114" s="36"/>
      <c r="H1114" s="36"/>
    </row>
    <row r="1115" spans="2:8" x14ac:dyDescent="0.35">
      <c r="B1115" s="36"/>
      <c r="C1115" s="36"/>
      <c r="D1115" s="36"/>
      <c r="E1115" s="36"/>
      <c r="F1115" s="36"/>
      <c r="H1115" s="36"/>
    </row>
    <row r="1116" spans="2:8" x14ac:dyDescent="0.35">
      <c r="B1116" s="36"/>
      <c r="C1116" s="36"/>
      <c r="D1116" s="36"/>
      <c r="E1116" s="36"/>
      <c r="F1116" s="36"/>
      <c r="H1116" s="36"/>
    </row>
    <row r="1117" spans="2:8" x14ac:dyDescent="0.35">
      <c r="B1117" s="36"/>
      <c r="C1117" s="36"/>
      <c r="D1117" s="36"/>
      <c r="E1117" s="36"/>
      <c r="F1117" s="36"/>
      <c r="H1117" s="36"/>
    </row>
    <row r="1118" spans="2:8" x14ac:dyDescent="0.35">
      <c r="B1118" s="36"/>
      <c r="C1118" s="36"/>
      <c r="D1118" s="36"/>
      <c r="E1118" s="36"/>
      <c r="F1118" s="36"/>
      <c r="H1118" s="36"/>
    </row>
    <row r="1119" spans="2:8" x14ac:dyDescent="0.35">
      <c r="B1119" s="36"/>
      <c r="C1119" s="36"/>
      <c r="D1119" s="36"/>
      <c r="E1119" s="36"/>
      <c r="F1119" s="36"/>
      <c r="H1119" s="36"/>
    </row>
    <row r="1120" spans="2:8" x14ac:dyDescent="0.35">
      <c r="B1120" s="36"/>
      <c r="C1120" s="36"/>
      <c r="D1120" s="36"/>
      <c r="E1120" s="36"/>
      <c r="F1120" s="36"/>
      <c r="H1120" s="36"/>
    </row>
    <row r="1121" spans="2:8" x14ac:dyDescent="0.35">
      <c r="B1121" s="36"/>
      <c r="C1121" s="36"/>
      <c r="D1121" s="36"/>
      <c r="E1121" s="36"/>
      <c r="F1121" s="36"/>
      <c r="H1121" s="36"/>
    </row>
    <row r="1122" spans="2:8" x14ac:dyDescent="0.35">
      <c r="B1122" s="36"/>
      <c r="C1122" s="36"/>
      <c r="D1122" s="36"/>
      <c r="E1122" s="36"/>
      <c r="F1122" s="36"/>
      <c r="H1122" s="36"/>
    </row>
    <row r="1123" spans="2:8" x14ac:dyDescent="0.35">
      <c r="B1123" s="36"/>
      <c r="C1123" s="36"/>
      <c r="D1123" s="36"/>
      <c r="E1123" s="36"/>
      <c r="F1123" s="36"/>
      <c r="H1123" s="36"/>
    </row>
    <row r="1124" spans="2:8" x14ac:dyDescent="0.35">
      <c r="B1124" s="36"/>
      <c r="C1124" s="36"/>
      <c r="D1124" s="36"/>
      <c r="E1124" s="36"/>
      <c r="F1124" s="36"/>
      <c r="H1124" s="36"/>
    </row>
    <row r="1125" spans="2:8" x14ac:dyDescent="0.35">
      <c r="B1125" s="36"/>
      <c r="C1125" s="36"/>
      <c r="D1125" s="36"/>
      <c r="E1125" s="36"/>
      <c r="F1125" s="36"/>
      <c r="H1125" s="36"/>
    </row>
    <row r="1126" spans="2:8" x14ac:dyDescent="0.35">
      <c r="B1126" s="36"/>
      <c r="C1126" s="36"/>
      <c r="D1126" s="36"/>
      <c r="E1126" s="36"/>
      <c r="F1126" s="36"/>
      <c r="H1126" s="36"/>
    </row>
    <row r="1127" spans="2:8" x14ac:dyDescent="0.35">
      <c r="B1127" s="36"/>
      <c r="C1127" s="36"/>
      <c r="D1127" s="36"/>
      <c r="E1127" s="36"/>
      <c r="F1127" s="36"/>
      <c r="H1127" s="36"/>
    </row>
    <row r="1128" spans="2:8" x14ac:dyDescent="0.35">
      <c r="B1128" s="36"/>
      <c r="C1128" s="36"/>
      <c r="D1128" s="36"/>
      <c r="E1128" s="36"/>
      <c r="F1128" s="36"/>
      <c r="H1128" s="36"/>
    </row>
    <row r="1129" spans="2:8" x14ac:dyDescent="0.35">
      <c r="B1129" s="36"/>
      <c r="C1129" s="36"/>
      <c r="D1129" s="36"/>
      <c r="E1129" s="36"/>
      <c r="F1129" s="36"/>
      <c r="H1129" s="36"/>
    </row>
    <row r="1130" spans="2:8" x14ac:dyDescent="0.35">
      <c r="B1130" s="36"/>
      <c r="C1130" s="36"/>
      <c r="D1130" s="36"/>
      <c r="E1130" s="36"/>
      <c r="F1130" s="36"/>
      <c r="H1130" s="36"/>
    </row>
    <row r="1131" spans="2:8" x14ac:dyDescent="0.35">
      <c r="B1131" s="36"/>
      <c r="C1131" s="36"/>
      <c r="D1131" s="36"/>
      <c r="E1131" s="36"/>
      <c r="F1131" s="36"/>
      <c r="H1131" s="36"/>
    </row>
    <row r="1132" spans="2:8" x14ac:dyDescent="0.35">
      <c r="B1132" s="36"/>
      <c r="C1132" s="36"/>
      <c r="D1132" s="36"/>
      <c r="E1132" s="36"/>
      <c r="F1132" s="36"/>
      <c r="H1132" s="36"/>
    </row>
    <row r="1133" spans="2:8" x14ac:dyDescent="0.35">
      <c r="B1133" s="36"/>
      <c r="C1133" s="36"/>
      <c r="D1133" s="36"/>
      <c r="E1133" s="36"/>
      <c r="F1133" s="36"/>
      <c r="H1133" s="36"/>
    </row>
    <row r="1134" spans="2:8" x14ac:dyDescent="0.35">
      <c r="B1134" s="36"/>
      <c r="C1134" s="36"/>
      <c r="D1134" s="36"/>
      <c r="E1134" s="36"/>
      <c r="F1134" s="36"/>
      <c r="H1134" s="36"/>
    </row>
    <row r="1135" spans="2:8" x14ac:dyDescent="0.35">
      <c r="B1135" s="36"/>
      <c r="C1135" s="36"/>
      <c r="D1135" s="36"/>
      <c r="E1135" s="36"/>
      <c r="F1135" s="36"/>
      <c r="H1135" s="36"/>
    </row>
    <row r="1136" spans="2:8" x14ac:dyDescent="0.35">
      <c r="B1136" s="36"/>
      <c r="C1136" s="36"/>
      <c r="D1136" s="36"/>
      <c r="E1136" s="36"/>
      <c r="F1136" s="36"/>
      <c r="H1136" s="36"/>
    </row>
    <row r="1137" spans="2:8" x14ac:dyDescent="0.35">
      <c r="B1137" s="36"/>
      <c r="C1137" s="36"/>
      <c r="D1137" s="36"/>
      <c r="E1137" s="36"/>
      <c r="F1137" s="36"/>
      <c r="H1137" s="36"/>
    </row>
    <row r="1138" spans="2:8" x14ac:dyDescent="0.35">
      <c r="B1138" s="36"/>
      <c r="C1138" s="36"/>
      <c r="D1138" s="36"/>
      <c r="E1138" s="36"/>
      <c r="F1138" s="36"/>
      <c r="H1138" s="36"/>
    </row>
    <row r="1139" spans="2:8" x14ac:dyDescent="0.35">
      <c r="B1139" s="36"/>
      <c r="C1139" s="36"/>
      <c r="D1139" s="36"/>
      <c r="E1139" s="36"/>
      <c r="F1139" s="36"/>
      <c r="H1139" s="36"/>
    </row>
    <row r="1140" spans="2:8" x14ac:dyDescent="0.35">
      <c r="B1140" s="36"/>
      <c r="C1140" s="36"/>
      <c r="D1140" s="36"/>
      <c r="E1140" s="36"/>
      <c r="F1140" s="36"/>
      <c r="H1140" s="36"/>
    </row>
    <row r="1141" spans="2:8" x14ac:dyDescent="0.35">
      <c r="B1141" s="36"/>
      <c r="C1141" s="36"/>
      <c r="D1141" s="36"/>
      <c r="E1141" s="36"/>
      <c r="F1141" s="36"/>
      <c r="H1141" s="36"/>
    </row>
    <row r="1142" spans="2:8" x14ac:dyDescent="0.35">
      <c r="B1142" s="36"/>
      <c r="C1142" s="36"/>
      <c r="D1142" s="36"/>
      <c r="E1142" s="36"/>
      <c r="F1142" s="36"/>
      <c r="H1142" s="36"/>
    </row>
    <row r="1143" spans="2:8" x14ac:dyDescent="0.35">
      <c r="B1143" s="36"/>
      <c r="C1143" s="36"/>
      <c r="D1143" s="36"/>
      <c r="E1143" s="36"/>
      <c r="F1143" s="36"/>
      <c r="H1143" s="36"/>
    </row>
    <row r="1144" spans="2:8" x14ac:dyDescent="0.35">
      <c r="B1144" s="36"/>
      <c r="C1144" s="36"/>
      <c r="D1144" s="36"/>
      <c r="E1144" s="36"/>
      <c r="F1144" s="36"/>
      <c r="H1144" s="36"/>
    </row>
    <row r="1145" spans="2:8" x14ac:dyDescent="0.35">
      <c r="B1145" s="36"/>
      <c r="C1145" s="36"/>
      <c r="D1145" s="36"/>
      <c r="E1145" s="36"/>
      <c r="F1145" s="36"/>
      <c r="H1145" s="36"/>
    </row>
    <row r="1146" spans="2:8" x14ac:dyDescent="0.35">
      <c r="B1146" s="36"/>
      <c r="C1146" s="36"/>
      <c r="D1146" s="36"/>
      <c r="E1146" s="36"/>
      <c r="F1146" s="36"/>
      <c r="H1146" s="36"/>
    </row>
    <row r="1147" spans="2:8" x14ac:dyDescent="0.35">
      <c r="B1147" s="36"/>
      <c r="C1147" s="36"/>
      <c r="D1147" s="36"/>
      <c r="E1147" s="36"/>
      <c r="F1147" s="36"/>
      <c r="H1147" s="36"/>
    </row>
    <row r="1148" spans="2:8" x14ac:dyDescent="0.35">
      <c r="B1148" s="36"/>
      <c r="C1148" s="36"/>
      <c r="D1148" s="36"/>
      <c r="E1148" s="36"/>
      <c r="F1148" s="36"/>
      <c r="H1148" s="36"/>
    </row>
    <row r="1149" spans="2:8" x14ac:dyDescent="0.35">
      <c r="B1149" s="36"/>
      <c r="C1149" s="36"/>
      <c r="D1149" s="36"/>
      <c r="E1149" s="36"/>
      <c r="F1149" s="36"/>
      <c r="H1149" s="36"/>
    </row>
    <row r="1150" spans="2:8" x14ac:dyDescent="0.35">
      <c r="B1150" s="36"/>
      <c r="C1150" s="36"/>
      <c r="D1150" s="36"/>
      <c r="E1150" s="36"/>
      <c r="F1150" s="36"/>
      <c r="H1150" s="36"/>
    </row>
    <row r="1151" spans="2:8" x14ac:dyDescent="0.35">
      <c r="B1151" s="36"/>
      <c r="C1151" s="36"/>
      <c r="D1151" s="36"/>
      <c r="E1151" s="36"/>
      <c r="F1151" s="36"/>
      <c r="H1151" s="36"/>
    </row>
    <row r="1152" spans="2:8" x14ac:dyDescent="0.35">
      <c r="B1152" s="36"/>
      <c r="C1152" s="36"/>
      <c r="D1152" s="36"/>
      <c r="E1152" s="36"/>
      <c r="F1152" s="36"/>
      <c r="H1152" s="36"/>
    </row>
    <row r="1153" spans="2:8" x14ac:dyDescent="0.35">
      <c r="B1153" s="36"/>
      <c r="C1153" s="36"/>
      <c r="D1153" s="36"/>
      <c r="E1153" s="36"/>
      <c r="F1153" s="36"/>
      <c r="H1153" s="36"/>
    </row>
    <row r="1154" spans="2:8" x14ac:dyDescent="0.35">
      <c r="B1154" s="36"/>
      <c r="C1154" s="36"/>
      <c r="D1154" s="36"/>
      <c r="E1154" s="36"/>
      <c r="F1154" s="36"/>
      <c r="H1154" s="36"/>
    </row>
    <row r="1155" spans="2:8" x14ac:dyDescent="0.35">
      <c r="B1155" s="36"/>
      <c r="C1155" s="36"/>
      <c r="D1155" s="36"/>
      <c r="E1155" s="36"/>
      <c r="F1155" s="36"/>
      <c r="H1155" s="36"/>
    </row>
    <row r="1156" spans="2:8" x14ac:dyDescent="0.35">
      <c r="B1156" s="36"/>
      <c r="C1156" s="36"/>
      <c r="D1156" s="36"/>
      <c r="E1156" s="36"/>
      <c r="F1156" s="36"/>
      <c r="H1156" s="36"/>
    </row>
    <row r="1157" spans="2:8" x14ac:dyDescent="0.35">
      <c r="B1157" s="36"/>
      <c r="C1157" s="36"/>
      <c r="D1157" s="36"/>
      <c r="E1157" s="36"/>
      <c r="F1157" s="36"/>
      <c r="H1157" s="36"/>
    </row>
    <row r="1158" spans="2:8" x14ac:dyDescent="0.35">
      <c r="B1158" s="36"/>
      <c r="C1158" s="36"/>
      <c r="D1158" s="36"/>
      <c r="E1158" s="36"/>
      <c r="F1158" s="36"/>
      <c r="H1158" s="36"/>
    </row>
    <row r="1159" spans="2:8" x14ac:dyDescent="0.35">
      <c r="B1159" s="36"/>
      <c r="C1159" s="36"/>
      <c r="D1159" s="36"/>
      <c r="E1159" s="36"/>
      <c r="F1159" s="36"/>
      <c r="H1159" s="36"/>
    </row>
    <row r="1160" spans="2:8" x14ac:dyDescent="0.35">
      <c r="B1160" s="36"/>
      <c r="C1160" s="36"/>
      <c r="D1160" s="36"/>
      <c r="E1160" s="36"/>
      <c r="F1160" s="36"/>
      <c r="H1160" s="36"/>
    </row>
    <row r="1161" spans="2:8" x14ac:dyDescent="0.35">
      <c r="B1161" s="36"/>
      <c r="C1161" s="36"/>
      <c r="D1161" s="36"/>
      <c r="E1161" s="36"/>
      <c r="F1161" s="36"/>
      <c r="H1161" s="36"/>
    </row>
    <row r="1162" spans="2:8" x14ac:dyDescent="0.35">
      <c r="B1162" s="36"/>
      <c r="C1162" s="36"/>
      <c r="D1162" s="36"/>
      <c r="E1162" s="36"/>
      <c r="F1162" s="36"/>
      <c r="H1162" s="36"/>
    </row>
    <row r="1163" spans="2:8" x14ac:dyDescent="0.35">
      <c r="B1163" s="36"/>
      <c r="C1163" s="36"/>
      <c r="D1163" s="36"/>
      <c r="E1163" s="36"/>
      <c r="F1163" s="36"/>
      <c r="H1163" s="36"/>
    </row>
    <row r="1164" spans="2:8" x14ac:dyDescent="0.35">
      <c r="B1164" s="36"/>
      <c r="C1164" s="36"/>
      <c r="D1164" s="36"/>
      <c r="E1164" s="36"/>
      <c r="F1164" s="36"/>
      <c r="H1164" s="36"/>
    </row>
    <row r="1165" spans="2:8" x14ac:dyDescent="0.35">
      <c r="B1165" s="36"/>
      <c r="C1165" s="36"/>
      <c r="D1165" s="36"/>
      <c r="E1165" s="36"/>
      <c r="F1165" s="36"/>
      <c r="H1165" s="36"/>
    </row>
    <row r="1166" spans="2:8" x14ac:dyDescent="0.35">
      <c r="B1166" s="36"/>
      <c r="C1166" s="36"/>
      <c r="D1166" s="36"/>
      <c r="E1166" s="36"/>
      <c r="F1166" s="36"/>
      <c r="H1166" s="36"/>
    </row>
    <row r="1167" spans="2:8" x14ac:dyDescent="0.35">
      <c r="B1167" s="36"/>
      <c r="C1167" s="36"/>
      <c r="D1167" s="36"/>
      <c r="E1167" s="36"/>
      <c r="F1167" s="36"/>
      <c r="H1167" s="36"/>
    </row>
    <row r="1168" spans="2:8" x14ac:dyDescent="0.35">
      <c r="B1168" s="36"/>
      <c r="C1168" s="36"/>
      <c r="D1168" s="36"/>
      <c r="E1168" s="36"/>
      <c r="F1168" s="36"/>
      <c r="H1168" s="36"/>
    </row>
    <row r="1169" spans="2:8" x14ac:dyDescent="0.35">
      <c r="B1169" s="36"/>
      <c r="C1169" s="36"/>
      <c r="D1169" s="36"/>
      <c r="E1169" s="36"/>
      <c r="F1169" s="36"/>
      <c r="H1169" s="36"/>
    </row>
    <row r="1170" spans="2:8" x14ac:dyDescent="0.35">
      <c r="B1170" s="36"/>
      <c r="C1170" s="36"/>
      <c r="D1170" s="36"/>
      <c r="E1170" s="36"/>
      <c r="F1170" s="36"/>
      <c r="H1170" s="36"/>
    </row>
    <row r="1171" spans="2:8" x14ac:dyDescent="0.35">
      <c r="B1171" s="36"/>
      <c r="C1171" s="36"/>
      <c r="D1171" s="36"/>
      <c r="E1171" s="36"/>
      <c r="F1171" s="36"/>
      <c r="H1171" s="36"/>
    </row>
    <row r="1172" spans="2:8" x14ac:dyDescent="0.35">
      <c r="B1172" s="36"/>
      <c r="C1172" s="36"/>
      <c r="D1172" s="36"/>
      <c r="E1172" s="36"/>
      <c r="F1172" s="36"/>
      <c r="H1172" s="36"/>
    </row>
    <row r="1173" spans="2:8" x14ac:dyDescent="0.35">
      <c r="B1173" s="36"/>
      <c r="C1173" s="36"/>
      <c r="D1173" s="36"/>
      <c r="E1173" s="36"/>
      <c r="F1173" s="36"/>
      <c r="H1173" s="36"/>
    </row>
    <row r="1174" spans="2:8" x14ac:dyDescent="0.35">
      <c r="B1174" s="36"/>
      <c r="C1174" s="36"/>
      <c r="D1174" s="36"/>
      <c r="E1174" s="36"/>
      <c r="F1174" s="36"/>
      <c r="H1174" s="36"/>
    </row>
    <row r="1175" spans="2:8" x14ac:dyDescent="0.35">
      <c r="B1175" s="36"/>
      <c r="C1175" s="36"/>
      <c r="D1175" s="36"/>
      <c r="E1175" s="36"/>
      <c r="F1175" s="36"/>
      <c r="H1175" s="36"/>
    </row>
    <row r="1176" spans="2:8" x14ac:dyDescent="0.35">
      <c r="B1176" s="36"/>
      <c r="C1176" s="36"/>
      <c r="D1176" s="36"/>
      <c r="E1176" s="36"/>
      <c r="F1176" s="36"/>
      <c r="H1176" s="36"/>
    </row>
    <row r="1177" spans="2:8" x14ac:dyDescent="0.35">
      <c r="B1177" s="36"/>
      <c r="C1177" s="36"/>
      <c r="D1177" s="36"/>
      <c r="E1177" s="36"/>
      <c r="F1177" s="36"/>
      <c r="H1177" s="36"/>
    </row>
    <row r="1178" spans="2:8" x14ac:dyDescent="0.35">
      <c r="B1178" s="36"/>
      <c r="C1178" s="36"/>
      <c r="D1178" s="36"/>
      <c r="E1178" s="36"/>
      <c r="F1178" s="36"/>
      <c r="H1178" s="36"/>
    </row>
    <row r="1179" spans="2:8" x14ac:dyDescent="0.35">
      <c r="B1179" s="36"/>
      <c r="C1179" s="36"/>
      <c r="D1179" s="36"/>
      <c r="E1179" s="36"/>
      <c r="F1179" s="36"/>
      <c r="H1179" s="36"/>
    </row>
    <row r="1180" spans="2:8" x14ac:dyDescent="0.35">
      <c r="B1180" s="36"/>
      <c r="C1180" s="36"/>
      <c r="D1180" s="36"/>
      <c r="E1180" s="36"/>
      <c r="F1180" s="36"/>
      <c r="H1180" s="36"/>
    </row>
    <row r="1181" spans="2:8" x14ac:dyDescent="0.35">
      <c r="B1181" s="36"/>
      <c r="C1181" s="36"/>
      <c r="D1181" s="36"/>
      <c r="E1181" s="36"/>
      <c r="F1181" s="36"/>
      <c r="H1181" s="36"/>
    </row>
    <row r="1182" spans="2:8" x14ac:dyDescent="0.35">
      <c r="B1182" s="36"/>
      <c r="C1182" s="36"/>
      <c r="D1182" s="36"/>
      <c r="E1182" s="36"/>
      <c r="F1182" s="36"/>
      <c r="H1182" s="36"/>
    </row>
    <row r="1183" spans="2:8" x14ac:dyDescent="0.35">
      <c r="B1183" s="36"/>
      <c r="C1183" s="36"/>
      <c r="D1183" s="36"/>
      <c r="E1183" s="36"/>
      <c r="F1183" s="36"/>
      <c r="H1183" s="36"/>
    </row>
    <row r="1184" spans="2:8" x14ac:dyDescent="0.35">
      <c r="B1184" s="36"/>
      <c r="C1184" s="36"/>
      <c r="D1184" s="36"/>
      <c r="E1184" s="36"/>
      <c r="F1184" s="36"/>
      <c r="H1184" s="36"/>
    </row>
    <row r="1185" spans="2:8" x14ac:dyDescent="0.35">
      <c r="B1185" s="36"/>
      <c r="C1185" s="36"/>
      <c r="D1185" s="36"/>
      <c r="E1185" s="36"/>
      <c r="F1185" s="36"/>
      <c r="H1185" s="36"/>
    </row>
    <row r="1186" spans="2:8" x14ac:dyDescent="0.35">
      <c r="B1186" s="36"/>
      <c r="C1186" s="36"/>
      <c r="D1186" s="36"/>
      <c r="E1186" s="36"/>
      <c r="F1186" s="36"/>
      <c r="H1186" s="36"/>
    </row>
    <row r="1187" spans="2:8" x14ac:dyDescent="0.35">
      <c r="B1187" s="36"/>
      <c r="C1187" s="36"/>
      <c r="D1187" s="36"/>
      <c r="E1187" s="36"/>
      <c r="F1187" s="36"/>
      <c r="H1187" s="36"/>
    </row>
    <row r="1188" spans="2:8" x14ac:dyDescent="0.35">
      <c r="B1188" s="36"/>
      <c r="C1188" s="36"/>
      <c r="D1188" s="36"/>
      <c r="E1188" s="36"/>
      <c r="F1188" s="36"/>
      <c r="H1188" s="36"/>
    </row>
    <row r="1189" spans="2:8" x14ac:dyDescent="0.35">
      <c r="B1189" s="36"/>
      <c r="C1189" s="36"/>
      <c r="D1189" s="36"/>
      <c r="E1189" s="36"/>
      <c r="F1189" s="36"/>
      <c r="H1189" s="36"/>
    </row>
    <row r="1190" spans="2:8" x14ac:dyDescent="0.35">
      <c r="B1190" s="36"/>
      <c r="C1190" s="36"/>
      <c r="D1190" s="36"/>
      <c r="E1190" s="36"/>
      <c r="F1190" s="36"/>
      <c r="H1190" s="36"/>
    </row>
    <row r="1191" spans="2:8" x14ac:dyDescent="0.35">
      <c r="B1191" s="36"/>
      <c r="C1191" s="36"/>
      <c r="D1191" s="36"/>
      <c r="E1191" s="36"/>
      <c r="F1191" s="36"/>
      <c r="H1191" s="36"/>
    </row>
    <row r="1192" spans="2:8" x14ac:dyDescent="0.35">
      <c r="B1192" s="36"/>
      <c r="C1192" s="36"/>
      <c r="D1192" s="36"/>
      <c r="E1192" s="36"/>
      <c r="F1192" s="36"/>
      <c r="H1192" s="36"/>
    </row>
    <row r="1193" spans="2:8" x14ac:dyDescent="0.35">
      <c r="B1193" s="36"/>
      <c r="C1193" s="36"/>
      <c r="D1193" s="36"/>
      <c r="E1193" s="36"/>
      <c r="F1193" s="36"/>
      <c r="H1193" s="36"/>
    </row>
    <row r="1194" spans="2:8" x14ac:dyDescent="0.35">
      <c r="B1194" s="36"/>
      <c r="C1194" s="36"/>
      <c r="D1194" s="36"/>
      <c r="E1194" s="36"/>
      <c r="F1194" s="36"/>
      <c r="H1194" s="36"/>
    </row>
    <row r="1195" spans="2:8" x14ac:dyDescent="0.35">
      <c r="B1195" s="36"/>
      <c r="C1195" s="36"/>
      <c r="D1195" s="36"/>
      <c r="E1195" s="36"/>
      <c r="F1195" s="36"/>
      <c r="H1195" s="36"/>
    </row>
    <row r="1196" spans="2:8" x14ac:dyDescent="0.35">
      <c r="B1196" s="36"/>
      <c r="C1196" s="36"/>
      <c r="D1196" s="36"/>
      <c r="E1196" s="36"/>
      <c r="F1196" s="36"/>
      <c r="H1196" s="36"/>
    </row>
    <row r="1197" spans="2:8" x14ac:dyDescent="0.35">
      <c r="B1197" s="36"/>
      <c r="C1197" s="36"/>
      <c r="D1197" s="36"/>
      <c r="E1197" s="36"/>
      <c r="F1197" s="36"/>
      <c r="H1197" s="36"/>
    </row>
    <row r="1198" spans="2:8" x14ac:dyDescent="0.35">
      <c r="B1198" s="36"/>
      <c r="C1198" s="36"/>
      <c r="D1198" s="36"/>
      <c r="E1198" s="36"/>
      <c r="F1198" s="36"/>
      <c r="H1198" s="36"/>
    </row>
    <row r="1199" spans="2:8" x14ac:dyDescent="0.35">
      <c r="B1199" s="36"/>
      <c r="C1199" s="36"/>
      <c r="D1199" s="36"/>
      <c r="E1199" s="36"/>
      <c r="F1199" s="36"/>
      <c r="H1199" s="36"/>
    </row>
    <row r="1200" spans="2:8" x14ac:dyDescent="0.35">
      <c r="B1200" s="36"/>
      <c r="C1200" s="36"/>
      <c r="D1200" s="36"/>
      <c r="E1200" s="36"/>
      <c r="F1200" s="36"/>
      <c r="H1200" s="36"/>
    </row>
    <row r="1201" spans="2:8" x14ac:dyDescent="0.35">
      <c r="B1201" s="36"/>
      <c r="C1201" s="36"/>
      <c r="D1201" s="36"/>
      <c r="E1201" s="36"/>
      <c r="F1201" s="36"/>
      <c r="H1201" s="36"/>
    </row>
    <row r="1202" spans="2:8" x14ac:dyDescent="0.35">
      <c r="B1202" s="36"/>
      <c r="C1202" s="36"/>
      <c r="D1202" s="36"/>
      <c r="E1202" s="36"/>
      <c r="F1202" s="36"/>
      <c r="H1202" s="36"/>
    </row>
    <row r="1203" spans="2:8" x14ac:dyDescent="0.35">
      <c r="B1203" s="36"/>
      <c r="C1203" s="36"/>
      <c r="D1203" s="36"/>
      <c r="E1203" s="36"/>
      <c r="F1203" s="36"/>
      <c r="H1203" s="36"/>
    </row>
    <row r="1204" spans="2:8" x14ac:dyDescent="0.35">
      <c r="B1204" s="36"/>
      <c r="C1204" s="36"/>
      <c r="D1204" s="36"/>
      <c r="E1204" s="36"/>
      <c r="F1204" s="36"/>
      <c r="H1204" s="36"/>
    </row>
    <row r="1205" spans="2:8" x14ac:dyDescent="0.35">
      <c r="B1205" s="36"/>
      <c r="C1205" s="36"/>
      <c r="D1205" s="36"/>
      <c r="E1205" s="36"/>
      <c r="F1205" s="36"/>
      <c r="H1205" s="36"/>
    </row>
    <row r="1206" spans="2:8" x14ac:dyDescent="0.35">
      <c r="B1206" s="36"/>
      <c r="C1206" s="36"/>
      <c r="D1206" s="36"/>
      <c r="E1206" s="36"/>
      <c r="F1206" s="36"/>
      <c r="H1206" s="36"/>
    </row>
    <row r="1207" spans="2:8" x14ac:dyDescent="0.35">
      <c r="B1207" s="36"/>
      <c r="C1207" s="36"/>
      <c r="D1207" s="36"/>
      <c r="E1207" s="36"/>
      <c r="F1207" s="36"/>
      <c r="H1207" s="36"/>
    </row>
    <row r="1208" spans="2:8" x14ac:dyDescent="0.35">
      <c r="B1208" s="36"/>
      <c r="C1208" s="36"/>
      <c r="D1208" s="36"/>
      <c r="E1208" s="36"/>
      <c r="F1208" s="36"/>
      <c r="H1208" s="36"/>
    </row>
    <row r="1209" spans="2:8" x14ac:dyDescent="0.35">
      <c r="B1209" s="36"/>
      <c r="C1209" s="36"/>
      <c r="D1209" s="36"/>
      <c r="E1209" s="36"/>
      <c r="F1209" s="36"/>
      <c r="H1209" s="36"/>
    </row>
    <row r="1210" spans="2:8" x14ac:dyDescent="0.35">
      <c r="B1210" s="36"/>
      <c r="C1210" s="36"/>
      <c r="D1210" s="36"/>
      <c r="E1210" s="36"/>
      <c r="F1210" s="36"/>
      <c r="H1210" s="36"/>
    </row>
    <row r="1211" spans="2:8" x14ac:dyDescent="0.35">
      <c r="B1211" s="36"/>
      <c r="C1211" s="36"/>
      <c r="D1211" s="36"/>
      <c r="E1211" s="36"/>
      <c r="F1211" s="36"/>
      <c r="H1211" s="36"/>
    </row>
    <row r="1212" spans="2:8" x14ac:dyDescent="0.35">
      <c r="B1212" s="36"/>
      <c r="C1212" s="36"/>
      <c r="D1212" s="36"/>
      <c r="E1212" s="36"/>
      <c r="F1212" s="36"/>
      <c r="H1212" s="36"/>
    </row>
    <row r="1213" spans="2:8" x14ac:dyDescent="0.35">
      <c r="B1213" s="36"/>
      <c r="C1213" s="36"/>
      <c r="D1213" s="36"/>
      <c r="E1213" s="36"/>
      <c r="F1213" s="36"/>
      <c r="H1213" s="36"/>
    </row>
    <row r="1214" spans="2:8" x14ac:dyDescent="0.35">
      <c r="B1214" s="36"/>
      <c r="C1214" s="36"/>
      <c r="D1214" s="36"/>
      <c r="E1214" s="36"/>
      <c r="F1214" s="36"/>
      <c r="H1214" s="36"/>
    </row>
    <row r="1215" spans="2:8" x14ac:dyDescent="0.35">
      <c r="B1215" s="36"/>
      <c r="C1215" s="36"/>
      <c r="D1215" s="36"/>
      <c r="E1215" s="36"/>
      <c r="F1215" s="36"/>
      <c r="H1215" s="36"/>
    </row>
    <row r="1216" spans="2:8" x14ac:dyDescent="0.35">
      <c r="B1216" s="36"/>
      <c r="C1216" s="36"/>
      <c r="D1216" s="36"/>
      <c r="E1216" s="36"/>
      <c r="F1216" s="36"/>
      <c r="H1216" s="36"/>
    </row>
    <row r="1217" spans="2:8" x14ac:dyDescent="0.35">
      <c r="B1217" s="36"/>
      <c r="C1217" s="36"/>
      <c r="D1217" s="36"/>
      <c r="E1217" s="36"/>
      <c r="F1217" s="36"/>
      <c r="H1217" s="36"/>
    </row>
    <row r="1218" spans="2:8" x14ac:dyDescent="0.35">
      <c r="B1218" s="36"/>
      <c r="C1218" s="36"/>
      <c r="D1218" s="36"/>
      <c r="E1218" s="36"/>
      <c r="F1218" s="36"/>
      <c r="H1218" s="36"/>
    </row>
    <row r="1219" spans="2:8" x14ac:dyDescent="0.35">
      <c r="B1219" s="36"/>
      <c r="C1219" s="36"/>
      <c r="D1219" s="36"/>
      <c r="E1219" s="36"/>
      <c r="F1219" s="36"/>
      <c r="H1219" s="36"/>
    </row>
    <row r="1220" spans="2:8" x14ac:dyDescent="0.35">
      <c r="B1220" s="36"/>
      <c r="C1220" s="36"/>
      <c r="D1220" s="36"/>
      <c r="E1220" s="36"/>
      <c r="F1220" s="36"/>
      <c r="H1220" s="36"/>
    </row>
    <row r="1221" spans="2:8" x14ac:dyDescent="0.35">
      <c r="B1221" s="36"/>
      <c r="C1221" s="36"/>
      <c r="D1221" s="36"/>
      <c r="E1221" s="36"/>
      <c r="F1221" s="36"/>
      <c r="H1221" s="36"/>
    </row>
    <row r="1222" spans="2:8" x14ac:dyDescent="0.35">
      <c r="B1222" s="36"/>
      <c r="C1222" s="36"/>
      <c r="D1222" s="36"/>
      <c r="E1222" s="36"/>
      <c r="F1222" s="36"/>
      <c r="H1222" s="36"/>
    </row>
    <row r="1223" spans="2:8" x14ac:dyDescent="0.35">
      <c r="B1223" s="36"/>
      <c r="C1223" s="36"/>
      <c r="D1223" s="36"/>
      <c r="E1223" s="36"/>
      <c r="F1223" s="36"/>
      <c r="H1223" s="36"/>
    </row>
    <row r="1224" spans="2:8" x14ac:dyDescent="0.35">
      <c r="B1224" s="36"/>
      <c r="C1224" s="36"/>
      <c r="D1224" s="36"/>
      <c r="E1224" s="36"/>
      <c r="F1224" s="36"/>
      <c r="H1224" s="36"/>
    </row>
    <row r="1225" spans="2:8" x14ac:dyDescent="0.35">
      <c r="B1225" s="36"/>
      <c r="C1225" s="36"/>
      <c r="D1225" s="36"/>
      <c r="E1225" s="36"/>
      <c r="F1225" s="36"/>
      <c r="H1225" s="36"/>
    </row>
    <row r="1226" spans="2:8" x14ac:dyDescent="0.35">
      <c r="B1226" s="36"/>
      <c r="C1226" s="36"/>
      <c r="D1226" s="36"/>
      <c r="E1226" s="36"/>
      <c r="F1226" s="36"/>
      <c r="H1226" s="36"/>
    </row>
    <row r="1227" spans="2:8" x14ac:dyDescent="0.35">
      <c r="B1227" s="36"/>
      <c r="C1227" s="36"/>
      <c r="D1227" s="36"/>
      <c r="E1227" s="36"/>
      <c r="F1227" s="36"/>
      <c r="H1227" s="36"/>
    </row>
    <row r="1228" spans="2:8" x14ac:dyDescent="0.35">
      <c r="B1228" s="36"/>
      <c r="C1228" s="36"/>
      <c r="D1228" s="36"/>
      <c r="E1228" s="36"/>
      <c r="F1228" s="36"/>
      <c r="H1228" s="36"/>
    </row>
    <row r="1229" spans="2:8" x14ac:dyDescent="0.35">
      <c r="B1229" s="36"/>
      <c r="C1229" s="36"/>
      <c r="D1229" s="36"/>
      <c r="E1229" s="36"/>
      <c r="F1229" s="36"/>
      <c r="H1229" s="36"/>
    </row>
    <row r="1230" spans="2:8" x14ac:dyDescent="0.35">
      <c r="B1230" s="36"/>
      <c r="C1230" s="36"/>
      <c r="D1230" s="36"/>
      <c r="E1230" s="36"/>
      <c r="F1230" s="36"/>
      <c r="H1230" s="36"/>
    </row>
    <row r="1231" spans="2:8" x14ac:dyDescent="0.35">
      <c r="B1231" s="36"/>
      <c r="C1231" s="36"/>
      <c r="D1231" s="36"/>
      <c r="E1231" s="36"/>
      <c r="F1231" s="36"/>
      <c r="H1231" s="36"/>
    </row>
    <row r="1232" spans="2:8" x14ac:dyDescent="0.35">
      <c r="B1232" s="36"/>
      <c r="C1232" s="36"/>
      <c r="D1232" s="36"/>
      <c r="E1232" s="36"/>
      <c r="F1232" s="36"/>
      <c r="H1232" s="36"/>
    </row>
    <row r="1233" spans="2:8" x14ac:dyDescent="0.35">
      <c r="B1233" s="36"/>
      <c r="C1233" s="36"/>
      <c r="D1233" s="36"/>
      <c r="E1233" s="36"/>
      <c r="F1233" s="36"/>
      <c r="H1233" s="36"/>
    </row>
    <row r="1234" spans="2:8" x14ac:dyDescent="0.35">
      <c r="B1234" s="36"/>
      <c r="C1234" s="36"/>
      <c r="D1234" s="36"/>
      <c r="E1234" s="36"/>
      <c r="F1234" s="36"/>
      <c r="H1234" s="36"/>
    </row>
    <row r="1235" spans="2:8" x14ac:dyDescent="0.35">
      <c r="B1235" s="36"/>
      <c r="C1235" s="36"/>
      <c r="D1235" s="36"/>
      <c r="E1235" s="36"/>
      <c r="F1235" s="36"/>
      <c r="H1235" s="36"/>
    </row>
    <row r="1236" spans="2:8" x14ac:dyDescent="0.35">
      <c r="B1236" s="36"/>
      <c r="C1236" s="36"/>
      <c r="D1236" s="36"/>
      <c r="E1236" s="36"/>
      <c r="F1236" s="36"/>
      <c r="H1236" s="36"/>
    </row>
    <row r="1237" spans="2:8" x14ac:dyDescent="0.35">
      <c r="B1237" s="36"/>
      <c r="C1237" s="36"/>
      <c r="D1237" s="36"/>
      <c r="E1237" s="36"/>
      <c r="F1237" s="36"/>
      <c r="H1237" s="36"/>
    </row>
    <row r="1238" spans="2:8" x14ac:dyDescent="0.35">
      <c r="B1238" s="36"/>
      <c r="C1238" s="36"/>
      <c r="D1238" s="36"/>
      <c r="E1238" s="36"/>
      <c r="F1238" s="36"/>
      <c r="H1238" s="36"/>
    </row>
    <row r="1239" spans="2:8" x14ac:dyDescent="0.35">
      <c r="B1239" s="36"/>
      <c r="C1239" s="36"/>
      <c r="D1239" s="36"/>
      <c r="E1239" s="36"/>
      <c r="F1239" s="36"/>
      <c r="H1239" s="36"/>
    </row>
    <row r="1240" spans="2:8" x14ac:dyDescent="0.35">
      <c r="B1240" s="36"/>
      <c r="C1240" s="36"/>
      <c r="D1240" s="36"/>
      <c r="E1240" s="36"/>
      <c r="F1240" s="36"/>
      <c r="H1240" s="36"/>
    </row>
    <row r="1241" spans="2:8" x14ac:dyDescent="0.35">
      <c r="B1241" s="36"/>
      <c r="C1241" s="36"/>
      <c r="D1241" s="36"/>
      <c r="E1241" s="36"/>
      <c r="F1241" s="36"/>
      <c r="H1241" s="36"/>
    </row>
    <row r="1242" spans="2:8" x14ac:dyDescent="0.35">
      <c r="B1242" s="36"/>
      <c r="C1242" s="36"/>
      <c r="D1242" s="36"/>
      <c r="E1242" s="36"/>
      <c r="F1242" s="36"/>
      <c r="H1242" s="36"/>
    </row>
    <row r="1243" spans="2:8" x14ac:dyDescent="0.35">
      <c r="B1243" s="36"/>
      <c r="C1243" s="36"/>
      <c r="D1243" s="36"/>
      <c r="E1243" s="36"/>
      <c r="F1243" s="36"/>
      <c r="H1243" s="36"/>
    </row>
    <row r="1244" spans="2:8" x14ac:dyDescent="0.35">
      <c r="B1244" s="36"/>
      <c r="C1244" s="36"/>
      <c r="D1244" s="36"/>
      <c r="E1244" s="36"/>
      <c r="F1244" s="36"/>
      <c r="H1244" s="36"/>
    </row>
    <row r="1245" spans="2:8" x14ac:dyDescent="0.35">
      <c r="B1245" s="36"/>
      <c r="C1245" s="36"/>
      <c r="D1245" s="36"/>
      <c r="E1245" s="36"/>
      <c r="F1245" s="36"/>
      <c r="H1245" s="36"/>
    </row>
    <row r="1246" spans="2:8" x14ac:dyDescent="0.35">
      <c r="B1246" s="36"/>
      <c r="C1246" s="36"/>
      <c r="D1246" s="36"/>
      <c r="E1246" s="36"/>
      <c r="F1246" s="36"/>
      <c r="H1246" s="36"/>
    </row>
    <row r="1247" spans="2:8" x14ac:dyDescent="0.35">
      <c r="B1247" s="36"/>
      <c r="C1247" s="36"/>
      <c r="D1247" s="36"/>
      <c r="E1247" s="36"/>
      <c r="F1247" s="36"/>
      <c r="H1247" s="36"/>
    </row>
    <row r="1248" spans="2:8" x14ac:dyDescent="0.35">
      <c r="B1248" s="36"/>
      <c r="C1248" s="36"/>
      <c r="D1248" s="36"/>
      <c r="E1248" s="36"/>
      <c r="F1248" s="36"/>
      <c r="H1248" s="36"/>
    </row>
    <row r="1249" spans="2:8" x14ac:dyDescent="0.35">
      <c r="B1249" s="36"/>
      <c r="C1249" s="36"/>
      <c r="D1249" s="36"/>
      <c r="E1249" s="36"/>
      <c r="F1249" s="36"/>
      <c r="H1249" s="36"/>
    </row>
    <row r="1250" spans="2:8" x14ac:dyDescent="0.35">
      <c r="B1250" s="36"/>
      <c r="C1250" s="36"/>
      <c r="D1250" s="36"/>
      <c r="E1250" s="36"/>
      <c r="F1250" s="36"/>
      <c r="H1250" s="36"/>
    </row>
    <row r="1251" spans="2:8" x14ac:dyDescent="0.35">
      <c r="B1251" s="36"/>
      <c r="C1251" s="36"/>
      <c r="D1251" s="36"/>
      <c r="E1251" s="36"/>
      <c r="F1251" s="36"/>
      <c r="H1251" s="36"/>
    </row>
    <row r="1252" spans="2:8" x14ac:dyDescent="0.35">
      <c r="B1252" s="36"/>
      <c r="C1252" s="36"/>
      <c r="D1252" s="36"/>
      <c r="E1252" s="36"/>
      <c r="F1252" s="36"/>
      <c r="H1252" s="36"/>
    </row>
    <row r="1253" spans="2:8" x14ac:dyDescent="0.35">
      <c r="B1253" s="36"/>
      <c r="C1253" s="36"/>
      <c r="D1253" s="36"/>
      <c r="E1253" s="36"/>
      <c r="F1253" s="36"/>
      <c r="H1253" s="36"/>
    </row>
    <row r="1254" spans="2:8" x14ac:dyDescent="0.35">
      <c r="B1254" s="36"/>
      <c r="C1254" s="36"/>
      <c r="D1254" s="36"/>
      <c r="E1254" s="36"/>
      <c r="F1254" s="36"/>
      <c r="H1254" s="36"/>
    </row>
    <row r="1255" spans="2:8" x14ac:dyDescent="0.35">
      <c r="B1255" s="36"/>
      <c r="C1255" s="36"/>
      <c r="D1255" s="36"/>
      <c r="E1255" s="36"/>
      <c r="F1255" s="36"/>
      <c r="H1255" s="36"/>
    </row>
    <row r="1256" spans="2:8" x14ac:dyDescent="0.35">
      <c r="B1256" s="36"/>
      <c r="C1256" s="36"/>
      <c r="D1256" s="36"/>
      <c r="E1256" s="36"/>
      <c r="F1256" s="36"/>
      <c r="H1256" s="36"/>
    </row>
    <row r="1257" spans="2:8" x14ac:dyDescent="0.35">
      <c r="B1257" s="36"/>
      <c r="C1257" s="36"/>
      <c r="D1257" s="36"/>
      <c r="E1257" s="36"/>
      <c r="F1257" s="36"/>
      <c r="H1257" s="36"/>
    </row>
    <row r="1258" spans="2:8" x14ac:dyDescent="0.35">
      <c r="B1258" s="36"/>
      <c r="C1258" s="36"/>
      <c r="D1258" s="36"/>
      <c r="E1258" s="36"/>
      <c r="F1258" s="36"/>
      <c r="H1258" s="36"/>
    </row>
    <row r="1259" spans="2:8" x14ac:dyDescent="0.35">
      <c r="B1259" s="36"/>
      <c r="C1259" s="36"/>
      <c r="D1259" s="36"/>
      <c r="E1259" s="36"/>
      <c r="F1259" s="36"/>
      <c r="H1259" s="36"/>
    </row>
    <row r="1260" spans="2:8" x14ac:dyDescent="0.35">
      <c r="B1260" s="36"/>
      <c r="C1260" s="36"/>
      <c r="D1260" s="36"/>
      <c r="E1260" s="36"/>
      <c r="F1260" s="36"/>
      <c r="H1260" s="36"/>
    </row>
    <row r="1261" spans="2:8" x14ac:dyDescent="0.35">
      <c r="B1261" s="36"/>
      <c r="C1261" s="36"/>
      <c r="D1261" s="36"/>
      <c r="E1261" s="36"/>
      <c r="F1261" s="36"/>
      <c r="H1261" s="36"/>
    </row>
    <row r="1262" spans="2:8" x14ac:dyDescent="0.35">
      <c r="B1262" s="36"/>
      <c r="C1262" s="36"/>
      <c r="D1262" s="36"/>
      <c r="E1262" s="36"/>
      <c r="F1262" s="36"/>
      <c r="H1262" s="36"/>
    </row>
    <row r="1263" spans="2:8" x14ac:dyDescent="0.35">
      <c r="B1263" s="36"/>
      <c r="C1263" s="36"/>
      <c r="D1263" s="36"/>
      <c r="E1263" s="36"/>
      <c r="F1263" s="36"/>
      <c r="H1263" s="36"/>
    </row>
    <row r="1264" spans="2:8" x14ac:dyDescent="0.35">
      <c r="B1264" s="36"/>
      <c r="C1264" s="36"/>
      <c r="D1264" s="36"/>
      <c r="E1264" s="36"/>
      <c r="F1264" s="36"/>
      <c r="H1264" s="36"/>
    </row>
    <row r="1265" spans="2:8" x14ac:dyDescent="0.35">
      <c r="B1265" s="36"/>
      <c r="C1265" s="36"/>
      <c r="D1265" s="36"/>
      <c r="E1265" s="36"/>
      <c r="F1265" s="36"/>
      <c r="H1265" s="36"/>
    </row>
    <row r="1266" spans="2:8" x14ac:dyDescent="0.35">
      <c r="B1266" s="36"/>
      <c r="C1266" s="36"/>
      <c r="D1266" s="36"/>
      <c r="E1266" s="36"/>
      <c r="F1266" s="36"/>
      <c r="H1266" s="36"/>
    </row>
    <row r="1267" spans="2:8" x14ac:dyDescent="0.35">
      <c r="B1267" s="36"/>
      <c r="C1267" s="36"/>
      <c r="D1267" s="36"/>
      <c r="E1267" s="36"/>
      <c r="F1267" s="36"/>
      <c r="H1267" s="36"/>
    </row>
    <row r="1268" spans="2:8" x14ac:dyDescent="0.35">
      <c r="B1268" s="36"/>
      <c r="C1268" s="36"/>
      <c r="D1268" s="36"/>
      <c r="E1268" s="36"/>
      <c r="F1268" s="36"/>
      <c r="H1268" s="36"/>
    </row>
    <row r="1269" spans="2:8" x14ac:dyDescent="0.35">
      <c r="B1269" s="36"/>
      <c r="C1269" s="36"/>
      <c r="D1269" s="36"/>
      <c r="E1269" s="36"/>
      <c r="F1269" s="36"/>
      <c r="H1269" s="36"/>
    </row>
    <row r="1270" spans="2:8" x14ac:dyDescent="0.35">
      <c r="B1270" s="36"/>
      <c r="C1270" s="36"/>
      <c r="D1270" s="36"/>
      <c r="E1270" s="36"/>
      <c r="F1270" s="36"/>
      <c r="H1270" s="36"/>
    </row>
    <row r="1271" spans="2:8" x14ac:dyDescent="0.35">
      <c r="B1271" s="36"/>
      <c r="C1271" s="36"/>
      <c r="D1271" s="36"/>
      <c r="E1271" s="36"/>
      <c r="F1271" s="36"/>
      <c r="H1271" s="36"/>
    </row>
    <row r="1272" spans="2:8" x14ac:dyDescent="0.35">
      <c r="B1272" s="36"/>
      <c r="C1272" s="36"/>
      <c r="D1272" s="36"/>
      <c r="E1272" s="36"/>
      <c r="F1272" s="36"/>
      <c r="H1272" s="36"/>
    </row>
    <row r="1273" spans="2:8" x14ac:dyDescent="0.35">
      <c r="B1273" s="36"/>
      <c r="C1273" s="36"/>
      <c r="D1273" s="36"/>
      <c r="E1273" s="36"/>
      <c r="F1273" s="36"/>
      <c r="H1273" s="36"/>
    </row>
    <row r="1274" spans="2:8" x14ac:dyDescent="0.35">
      <c r="B1274" s="36"/>
      <c r="C1274" s="36"/>
      <c r="D1274" s="36"/>
      <c r="E1274" s="36"/>
      <c r="F1274" s="36"/>
      <c r="H1274" s="36"/>
    </row>
    <row r="1275" spans="2:8" x14ac:dyDescent="0.35">
      <c r="B1275" s="36"/>
      <c r="C1275" s="36"/>
      <c r="D1275" s="36"/>
      <c r="E1275" s="36"/>
      <c r="F1275" s="36"/>
      <c r="H1275" s="36"/>
    </row>
    <row r="1276" spans="2:8" x14ac:dyDescent="0.35">
      <c r="B1276" s="36"/>
      <c r="C1276" s="36"/>
      <c r="D1276" s="36"/>
      <c r="E1276" s="36"/>
      <c r="F1276" s="36"/>
      <c r="H1276" s="36"/>
    </row>
    <row r="1277" spans="2:8" x14ac:dyDescent="0.35">
      <c r="B1277" s="36"/>
      <c r="C1277" s="36"/>
      <c r="D1277" s="36"/>
      <c r="E1277" s="36"/>
      <c r="F1277" s="36"/>
      <c r="H1277" s="36"/>
    </row>
    <row r="1278" spans="2:8" x14ac:dyDescent="0.35">
      <c r="B1278" s="36"/>
      <c r="C1278" s="36"/>
      <c r="D1278" s="36"/>
      <c r="E1278" s="36"/>
      <c r="F1278" s="36"/>
      <c r="H1278" s="36"/>
    </row>
    <row r="1279" spans="2:8" x14ac:dyDescent="0.35">
      <c r="B1279" s="36"/>
      <c r="C1279" s="36"/>
      <c r="D1279" s="36"/>
      <c r="E1279" s="36"/>
      <c r="F1279" s="36"/>
      <c r="H1279" s="36"/>
    </row>
    <row r="1280" spans="2:8" x14ac:dyDescent="0.35">
      <c r="B1280" s="36"/>
      <c r="C1280" s="36"/>
      <c r="D1280" s="36"/>
      <c r="E1280" s="36"/>
      <c r="F1280" s="36"/>
      <c r="H1280" s="36"/>
    </row>
    <row r="1281" spans="2:8" x14ac:dyDescent="0.35">
      <c r="B1281" s="36"/>
      <c r="C1281" s="36"/>
      <c r="D1281" s="36"/>
      <c r="E1281" s="36"/>
      <c r="F1281" s="36"/>
      <c r="H1281" s="36"/>
    </row>
    <row r="1282" spans="2:8" x14ac:dyDescent="0.35">
      <c r="B1282" s="36"/>
      <c r="C1282" s="36"/>
      <c r="D1282" s="36"/>
      <c r="E1282" s="36"/>
      <c r="F1282" s="36"/>
      <c r="H1282" s="36"/>
    </row>
    <row r="1283" spans="2:8" x14ac:dyDescent="0.35">
      <c r="B1283" s="36"/>
      <c r="C1283" s="36"/>
      <c r="D1283" s="36"/>
      <c r="E1283" s="36"/>
      <c r="F1283" s="36"/>
      <c r="H1283" s="36"/>
    </row>
    <row r="1284" spans="2:8" x14ac:dyDescent="0.35">
      <c r="B1284" s="36"/>
      <c r="C1284" s="36"/>
      <c r="D1284" s="36"/>
      <c r="E1284" s="36"/>
      <c r="F1284" s="36"/>
      <c r="H1284" s="36"/>
    </row>
    <row r="1285" spans="2:8" x14ac:dyDescent="0.35">
      <c r="B1285" s="36"/>
      <c r="C1285" s="36"/>
      <c r="D1285" s="36"/>
      <c r="E1285" s="36"/>
      <c r="F1285" s="36"/>
      <c r="H1285" s="36"/>
    </row>
    <row r="1286" spans="2:8" x14ac:dyDescent="0.35">
      <c r="B1286" s="36"/>
      <c r="C1286" s="36"/>
      <c r="D1286" s="36"/>
      <c r="E1286" s="36"/>
      <c r="F1286" s="36"/>
      <c r="H1286" s="36"/>
    </row>
    <row r="1287" spans="2:8" x14ac:dyDescent="0.35">
      <c r="B1287" s="36"/>
      <c r="C1287" s="36"/>
      <c r="D1287" s="36"/>
      <c r="E1287" s="36"/>
      <c r="F1287" s="36"/>
      <c r="H1287" s="36"/>
    </row>
    <row r="1288" spans="2:8" x14ac:dyDescent="0.35">
      <c r="B1288" s="36"/>
      <c r="C1288" s="36"/>
      <c r="D1288" s="36"/>
      <c r="E1288" s="36"/>
      <c r="F1288" s="36"/>
      <c r="H1288" s="36"/>
    </row>
    <row r="1289" spans="2:8" x14ac:dyDescent="0.35">
      <c r="B1289" s="36"/>
      <c r="C1289" s="36"/>
      <c r="D1289" s="36"/>
      <c r="E1289" s="36"/>
      <c r="F1289" s="36"/>
      <c r="H1289" s="36"/>
    </row>
    <row r="1290" spans="2:8" x14ac:dyDescent="0.35">
      <c r="B1290" s="36"/>
      <c r="C1290" s="36"/>
      <c r="D1290" s="36"/>
      <c r="E1290" s="36"/>
      <c r="F1290" s="36"/>
      <c r="H1290" s="36"/>
    </row>
    <row r="1291" spans="2:8" x14ac:dyDescent="0.35">
      <c r="B1291" s="36"/>
      <c r="C1291" s="36"/>
      <c r="D1291" s="36"/>
      <c r="E1291" s="36"/>
      <c r="F1291" s="36"/>
      <c r="H1291" s="36"/>
    </row>
    <row r="1292" spans="2:8" x14ac:dyDescent="0.35">
      <c r="B1292" s="36"/>
      <c r="C1292" s="36"/>
      <c r="D1292" s="36"/>
      <c r="E1292" s="36"/>
      <c r="F1292" s="36"/>
      <c r="H1292" s="36"/>
    </row>
    <row r="1293" spans="2:8" x14ac:dyDescent="0.35">
      <c r="B1293" s="36"/>
      <c r="C1293" s="36"/>
      <c r="D1293" s="36"/>
      <c r="E1293" s="36"/>
      <c r="F1293" s="36"/>
      <c r="H1293" s="36"/>
    </row>
    <row r="1294" spans="2:8" x14ac:dyDescent="0.35">
      <c r="B1294" s="36"/>
      <c r="C1294" s="36"/>
      <c r="D1294" s="36"/>
      <c r="E1294" s="36"/>
      <c r="F1294" s="36"/>
      <c r="H1294" s="36"/>
    </row>
    <row r="1295" spans="2:8" x14ac:dyDescent="0.35">
      <c r="B1295" s="36"/>
      <c r="C1295" s="36"/>
      <c r="D1295" s="36"/>
      <c r="E1295" s="36"/>
      <c r="F1295" s="36"/>
      <c r="H1295" s="36"/>
    </row>
    <row r="1296" spans="2:8" x14ac:dyDescent="0.35">
      <c r="B1296" s="36"/>
      <c r="C1296" s="36"/>
      <c r="D1296" s="36"/>
      <c r="E1296" s="36"/>
      <c r="F1296" s="36"/>
      <c r="H1296" s="36"/>
    </row>
    <row r="1297" spans="2:8" x14ac:dyDescent="0.35">
      <c r="B1297" s="36"/>
      <c r="C1297" s="36"/>
      <c r="D1297" s="36"/>
      <c r="E1297" s="36"/>
      <c r="F1297" s="36"/>
      <c r="H1297" s="36"/>
    </row>
    <row r="1298" spans="2:8" x14ac:dyDescent="0.35">
      <c r="B1298" s="36"/>
      <c r="C1298" s="36"/>
      <c r="D1298" s="36"/>
      <c r="E1298" s="36"/>
      <c r="F1298" s="36"/>
      <c r="H1298" s="36"/>
    </row>
    <row r="1299" spans="2:8" x14ac:dyDescent="0.35">
      <c r="B1299" s="36"/>
      <c r="C1299" s="36"/>
      <c r="D1299" s="36"/>
      <c r="E1299" s="36"/>
      <c r="F1299" s="36"/>
      <c r="H1299" s="36"/>
    </row>
    <row r="1300" spans="2:8" x14ac:dyDescent="0.35">
      <c r="B1300" s="36"/>
      <c r="C1300" s="36"/>
      <c r="D1300" s="36"/>
      <c r="E1300" s="36"/>
      <c r="F1300" s="36"/>
      <c r="H1300" s="36"/>
    </row>
    <row r="1301" spans="2:8" x14ac:dyDescent="0.35">
      <c r="B1301" s="36"/>
      <c r="C1301" s="36"/>
      <c r="D1301" s="36"/>
      <c r="E1301" s="36"/>
      <c r="F1301" s="36"/>
      <c r="H1301" s="36"/>
    </row>
    <row r="1302" spans="2:8" x14ac:dyDescent="0.35">
      <c r="B1302" s="36"/>
      <c r="C1302" s="36"/>
      <c r="D1302" s="36"/>
      <c r="E1302" s="36"/>
      <c r="F1302" s="36"/>
      <c r="H1302" s="36"/>
    </row>
    <row r="1303" spans="2:8" x14ac:dyDescent="0.35">
      <c r="B1303" s="36"/>
      <c r="C1303" s="36"/>
      <c r="D1303" s="36"/>
      <c r="E1303" s="36"/>
      <c r="F1303" s="36"/>
      <c r="H1303" s="36"/>
    </row>
    <row r="1304" spans="2:8" x14ac:dyDescent="0.35">
      <c r="B1304" s="36"/>
      <c r="C1304" s="36"/>
      <c r="D1304" s="36"/>
      <c r="E1304" s="36"/>
      <c r="F1304" s="36"/>
      <c r="H1304" s="36"/>
    </row>
    <row r="1305" spans="2:8" x14ac:dyDescent="0.35">
      <c r="B1305" s="36"/>
      <c r="C1305" s="36"/>
      <c r="D1305" s="36"/>
      <c r="E1305" s="36"/>
      <c r="F1305" s="36"/>
      <c r="H1305" s="36"/>
    </row>
    <row r="1306" spans="2:8" x14ac:dyDescent="0.35">
      <c r="B1306" s="36"/>
      <c r="C1306" s="36"/>
      <c r="D1306" s="36"/>
      <c r="E1306" s="36"/>
      <c r="F1306" s="36"/>
      <c r="H1306" s="36"/>
    </row>
    <row r="1307" spans="2:8" x14ac:dyDescent="0.35">
      <c r="B1307" s="36"/>
      <c r="C1307" s="36"/>
      <c r="D1307" s="36"/>
      <c r="E1307" s="36"/>
      <c r="F1307" s="36"/>
      <c r="H1307" s="36"/>
    </row>
    <row r="1308" spans="2:8" x14ac:dyDescent="0.35">
      <c r="B1308" s="36"/>
      <c r="C1308" s="36"/>
      <c r="D1308" s="36"/>
      <c r="E1308" s="36"/>
      <c r="F1308" s="36"/>
      <c r="H1308" s="36"/>
    </row>
    <row r="1309" spans="2:8" x14ac:dyDescent="0.35">
      <c r="B1309" s="36"/>
      <c r="C1309" s="36"/>
      <c r="D1309" s="36"/>
      <c r="E1309" s="36"/>
      <c r="F1309" s="36"/>
      <c r="H1309" s="36"/>
    </row>
    <row r="1310" spans="2:8" x14ac:dyDescent="0.35">
      <c r="B1310" s="36"/>
      <c r="C1310" s="36"/>
      <c r="D1310" s="36"/>
      <c r="E1310" s="36"/>
      <c r="F1310" s="36"/>
      <c r="H1310" s="36"/>
    </row>
    <row r="1311" spans="2:8" x14ac:dyDescent="0.35">
      <c r="B1311" s="36"/>
      <c r="C1311" s="36"/>
      <c r="D1311" s="36"/>
      <c r="E1311" s="36"/>
      <c r="F1311" s="36"/>
      <c r="H1311" s="36"/>
    </row>
    <row r="1312" spans="2:8" x14ac:dyDescent="0.35">
      <c r="B1312" s="36"/>
      <c r="C1312" s="36"/>
      <c r="D1312" s="36"/>
      <c r="E1312" s="36"/>
      <c r="F1312" s="36"/>
      <c r="H1312" s="36"/>
    </row>
    <row r="1313" spans="2:8" x14ac:dyDescent="0.35">
      <c r="B1313" s="36"/>
      <c r="C1313" s="36"/>
      <c r="D1313" s="36"/>
      <c r="E1313" s="36"/>
      <c r="F1313" s="36"/>
      <c r="H1313" s="36"/>
    </row>
    <row r="1314" spans="2:8" x14ac:dyDescent="0.35">
      <c r="B1314" s="36"/>
      <c r="C1314" s="36"/>
      <c r="D1314" s="36"/>
      <c r="E1314" s="36"/>
      <c r="F1314" s="36"/>
      <c r="H1314" s="36"/>
    </row>
    <row r="1315" spans="2:8" x14ac:dyDescent="0.35">
      <c r="B1315" s="36"/>
      <c r="C1315" s="36"/>
      <c r="D1315" s="36"/>
      <c r="E1315" s="36"/>
      <c r="F1315" s="36"/>
      <c r="H1315" s="36"/>
    </row>
    <row r="1316" spans="2:8" x14ac:dyDescent="0.35">
      <c r="B1316" s="36"/>
      <c r="C1316" s="36"/>
      <c r="D1316" s="36"/>
      <c r="E1316" s="36"/>
      <c r="F1316" s="36"/>
      <c r="H1316" s="36"/>
    </row>
    <row r="1317" spans="2:8" x14ac:dyDescent="0.35">
      <c r="B1317" s="36"/>
      <c r="C1317" s="36"/>
      <c r="D1317" s="36"/>
      <c r="E1317" s="36"/>
      <c r="F1317" s="36"/>
      <c r="H1317" s="36"/>
    </row>
    <row r="1318" spans="2:8" x14ac:dyDescent="0.35">
      <c r="B1318" s="36"/>
      <c r="C1318" s="36"/>
      <c r="D1318" s="36"/>
      <c r="E1318" s="36"/>
      <c r="F1318" s="36"/>
      <c r="H1318" s="36"/>
    </row>
    <row r="1319" spans="2:8" x14ac:dyDescent="0.35">
      <c r="B1319" s="36"/>
      <c r="C1319" s="36"/>
      <c r="D1319" s="36"/>
      <c r="E1319" s="36"/>
      <c r="F1319" s="36"/>
      <c r="H1319" s="36"/>
    </row>
    <row r="1320" spans="2:8" x14ac:dyDescent="0.35">
      <c r="B1320" s="36"/>
      <c r="C1320" s="36"/>
      <c r="D1320" s="36"/>
      <c r="E1320" s="36"/>
      <c r="F1320" s="36"/>
      <c r="H1320" s="36"/>
    </row>
    <row r="1321" spans="2:8" x14ac:dyDescent="0.35">
      <c r="B1321" s="36"/>
      <c r="C1321" s="36"/>
      <c r="D1321" s="36"/>
      <c r="E1321" s="36"/>
      <c r="F1321" s="36"/>
      <c r="H1321" s="36"/>
    </row>
    <row r="1322" spans="2:8" x14ac:dyDescent="0.35">
      <c r="B1322" s="36"/>
      <c r="C1322" s="36"/>
      <c r="D1322" s="36"/>
      <c r="E1322" s="36"/>
      <c r="F1322" s="36"/>
      <c r="H1322" s="36"/>
    </row>
    <row r="1323" spans="2:8" x14ac:dyDescent="0.35">
      <c r="B1323" s="36"/>
      <c r="C1323" s="36"/>
      <c r="D1323" s="36"/>
      <c r="E1323" s="36"/>
      <c r="F1323" s="36"/>
      <c r="H1323" s="36"/>
    </row>
    <row r="1324" spans="2:8" x14ac:dyDescent="0.35">
      <c r="B1324" s="36"/>
      <c r="C1324" s="36"/>
      <c r="D1324" s="36"/>
      <c r="E1324" s="36"/>
      <c r="F1324" s="36"/>
      <c r="H1324" s="36"/>
    </row>
    <row r="1325" spans="2:8" x14ac:dyDescent="0.35">
      <c r="B1325" s="36"/>
      <c r="C1325" s="36"/>
      <c r="D1325" s="36"/>
      <c r="E1325" s="36"/>
      <c r="F1325" s="36"/>
      <c r="H1325" s="36"/>
    </row>
    <row r="1326" spans="2:8" x14ac:dyDescent="0.35">
      <c r="B1326" s="36"/>
      <c r="C1326" s="36"/>
      <c r="D1326" s="36"/>
      <c r="E1326" s="36"/>
      <c r="F1326" s="36"/>
      <c r="H1326" s="36"/>
    </row>
    <row r="1327" spans="2:8" x14ac:dyDescent="0.35">
      <c r="B1327" s="36"/>
      <c r="C1327" s="36"/>
      <c r="D1327" s="36"/>
      <c r="E1327" s="36"/>
      <c r="F1327" s="36"/>
      <c r="H1327" s="36"/>
    </row>
    <row r="1328" spans="2:8" x14ac:dyDescent="0.35">
      <c r="B1328" s="36"/>
      <c r="C1328" s="36"/>
      <c r="D1328" s="36"/>
      <c r="E1328" s="36"/>
      <c r="F1328" s="36"/>
      <c r="H1328" s="36"/>
    </row>
    <row r="1329" spans="2:8" x14ac:dyDescent="0.35">
      <c r="B1329" s="36"/>
      <c r="C1329" s="36"/>
      <c r="D1329" s="36"/>
      <c r="E1329" s="36"/>
      <c r="F1329" s="36"/>
      <c r="H1329" s="36"/>
    </row>
    <row r="1330" spans="2:8" x14ac:dyDescent="0.35">
      <c r="B1330" s="36"/>
      <c r="C1330" s="36"/>
      <c r="D1330" s="36"/>
      <c r="E1330" s="36"/>
      <c r="F1330" s="36"/>
      <c r="H1330" s="36"/>
    </row>
    <row r="1331" spans="2:8" x14ac:dyDescent="0.35">
      <c r="B1331" s="36"/>
      <c r="C1331" s="36"/>
      <c r="D1331" s="36"/>
      <c r="E1331" s="36"/>
      <c r="F1331" s="36"/>
      <c r="H1331" s="36"/>
    </row>
    <row r="1332" spans="2:8" x14ac:dyDescent="0.35">
      <c r="B1332" s="36"/>
      <c r="C1332" s="36"/>
      <c r="D1332" s="36"/>
      <c r="E1332" s="36"/>
      <c r="F1332" s="36"/>
      <c r="H1332" s="36"/>
    </row>
    <row r="1333" spans="2:8" x14ac:dyDescent="0.35">
      <c r="B1333" s="36"/>
      <c r="C1333" s="36"/>
      <c r="D1333" s="36"/>
      <c r="E1333" s="36"/>
      <c r="F1333" s="36"/>
      <c r="H1333" s="36"/>
    </row>
    <row r="1334" spans="2:8" x14ac:dyDescent="0.35">
      <c r="B1334" s="36"/>
      <c r="C1334" s="36"/>
      <c r="D1334" s="36"/>
      <c r="E1334" s="36"/>
      <c r="F1334" s="36"/>
      <c r="H1334" s="36"/>
    </row>
    <row r="1335" spans="2:8" x14ac:dyDescent="0.35">
      <c r="B1335" s="36"/>
      <c r="C1335" s="36"/>
      <c r="D1335" s="36"/>
      <c r="E1335" s="36"/>
      <c r="F1335" s="36"/>
      <c r="H1335" s="36"/>
    </row>
    <row r="1336" spans="2:8" x14ac:dyDescent="0.35">
      <c r="B1336" s="36"/>
      <c r="C1336" s="36"/>
      <c r="D1336" s="36"/>
      <c r="E1336" s="36"/>
      <c r="F1336" s="36"/>
      <c r="H1336" s="36"/>
    </row>
    <row r="1337" spans="2:8" x14ac:dyDescent="0.35">
      <c r="B1337" s="36"/>
      <c r="C1337" s="36"/>
      <c r="D1337" s="36"/>
      <c r="E1337" s="36"/>
      <c r="F1337" s="36"/>
      <c r="H1337" s="36"/>
    </row>
    <row r="1338" spans="2:8" x14ac:dyDescent="0.35">
      <c r="B1338" s="36"/>
      <c r="C1338" s="36"/>
      <c r="D1338" s="36"/>
      <c r="E1338" s="36"/>
      <c r="F1338" s="36"/>
      <c r="H1338" s="36"/>
    </row>
    <row r="1339" spans="2:8" x14ac:dyDescent="0.35">
      <c r="B1339" s="36"/>
      <c r="C1339" s="36"/>
      <c r="D1339" s="36"/>
      <c r="E1339" s="36"/>
      <c r="F1339" s="36"/>
      <c r="H1339" s="36"/>
    </row>
    <row r="1340" spans="2:8" x14ac:dyDescent="0.35">
      <c r="B1340" s="36"/>
      <c r="C1340" s="36"/>
      <c r="D1340" s="36"/>
      <c r="E1340" s="36"/>
      <c r="F1340" s="36"/>
      <c r="H1340" s="36"/>
    </row>
    <row r="1341" spans="2:8" x14ac:dyDescent="0.35">
      <c r="B1341" s="36"/>
      <c r="C1341" s="36"/>
      <c r="D1341" s="36"/>
      <c r="E1341" s="36"/>
      <c r="F1341" s="36"/>
      <c r="H1341" s="36"/>
    </row>
    <row r="1342" spans="2:8" x14ac:dyDescent="0.35">
      <c r="B1342" s="36"/>
      <c r="C1342" s="36"/>
      <c r="D1342" s="36"/>
      <c r="E1342" s="36"/>
      <c r="F1342" s="36"/>
      <c r="H1342" s="36"/>
    </row>
    <row r="1343" spans="2:8" x14ac:dyDescent="0.35">
      <c r="B1343" s="36"/>
      <c r="C1343" s="36"/>
      <c r="D1343" s="36"/>
      <c r="E1343" s="36"/>
      <c r="F1343" s="36"/>
      <c r="H1343" s="36"/>
    </row>
    <row r="1344" spans="2:8" x14ac:dyDescent="0.35">
      <c r="B1344" s="36"/>
      <c r="C1344" s="36"/>
      <c r="D1344" s="36"/>
      <c r="E1344" s="36"/>
      <c r="F1344" s="36"/>
      <c r="H1344" s="36"/>
    </row>
    <row r="1345" spans="2:8" x14ac:dyDescent="0.35">
      <c r="B1345" s="36"/>
      <c r="C1345" s="36"/>
      <c r="D1345" s="36"/>
      <c r="E1345" s="36"/>
      <c r="F1345" s="36"/>
      <c r="H1345" s="36"/>
    </row>
    <row r="1346" spans="2:8" x14ac:dyDescent="0.35">
      <c r="B1346" s="36"/>
      <c r="C1346" s="36"/>
      <c r="D1346" s="36"/>
      <c r="E1346" s="36"/>
      <c r="F1346" s="36"/>
      <c r="H1346" s="36"/>
    </row>
    <row r="1347" spans="2:8" x14ac:dyDescent="0.35">
      <c r="B1347" s="36"/>
      <c r="C1347" s="36"/>
      <c r="D1347" s="36"/>
      <c r="E1347" s="36"/>
      <c r="F1347" s="36"/>
      <c r="H1347" s="36"/>
    </row>
    <row r="1348" spans="2:8" x14ac:dyDescent="0.35">
      <c r="B1348" s="36"/>
      <c r="C1348" s="36"/>
      <c r="D1348" s="36"/>
      <c r="E1348" s="36"/>
      <c r="F1348" s="36"/>
      <c r="H1348" s="36"/>
    </row>
    <row r="1349" spans="2:8" x14ac:dyDescent="0.35">
      <c r="B1349" s="36"/>
      <c r="C1349" s="36"/>
      <c r="D1349" s="36"/>
      <c r="E1349" s="36"/>
      <c r="F1349" s="36"/>
      <c r="H1349" s="36"/>
    </row>
    <row r="1350" spans="2:8" x14ac:dyDescent="0.35">
      <c r="B1350" s="36"/>
      <c r="C1350" s="36"/>
      <c r="D1350" s="36"/>
      <c r="E1350" s="36"/>
      <c r="F1350" s="36"/>
      <c r="H1350" s="36"/>
    </row>
    <row r="1351" spans="2:8" x14ac:dyDescent="0.35">
      <c r="B1351" s="36"/>
      <c r="C1351" s="36"/>
      <c r="D1351" s="36"/>
      <c r="E1351" s="36"/>
      <c r="F1351" s="36"/>
      <c r="H1351" s="36"/>
    </row>
    <row r="1352" spans="2:8" x14ac:dyDescent="0.35">
      <c r="B1352" s="36"/>
      <c r="C1352" s="36"/>
      <c r="D1352" s="36"/>
      <c r="E1352" s="36"/>
      <c r="F1352" s="36"/>
      <c r="H1352" s="36"/>
    </row>
    <row r="1353" spans="2:8" x14ac:dyDescent="0.35">
      <c r="B1353" s="36"/>
      <c r="C1353" s="36"/>
      <c r="D1353" s="36"/>
      <c r="E1353" s="36"/>
      <c r="F1353" s="36"/>
      <c r="H1353" s="36"/>
    </row>
    <row r="1354" spans="2:8" x14ac:dyDescent="0.35">
      <c r="B1354" s="36"/>
      <c r="C1354" s="36"/>
      <c r="D1354" s="36"/>
      <c r="E1354" s="36"/>
      <c r="F1354" s="36"/>
      <c r="H1354" s="36"/>
    </row>
    <row r="1355" spans="2:8" x14ac:dyDescent="0.35">
      <c r="B1355" s="36"/>
      <c r="C1355" s="36"/>
      <c r="D1355" s="36"/>
      <c r="E1355" s="36"/>
      <c r="F1355" s="36"/>
      <c r="H1355" s="36"/>
    </row>
    <row r="1356" spans="2:8" x14ac:dyDescent="0.35">
      <c r="B1356" s="36"/>
      <c r="C1356" s="36"/>
      <c r="D1356" s="36"/>
      <c r="E1356" s="36"/>
      <c r="F1356" s="36"/>
      <c r="H1356" s="36"/>
    </row>
    <row r="1357" spans="2:8" x14ac:dyDescent="0.35">
      <c r="B1357" s="36"/>
      <c r="C1357" s="36"/>
      <c r="D1357" s="36"/>
      <c r="E1357" s="36"/>
      <c r="F1357" s="36"/>
      <c r="H1357" s="36"/>
    </row>
    <row r="1358" spans="2:8" x14ac:dyDescent="0.35">
      <c r="B1358" s="36"/>
      <c r="C1358" s="36"/>
      <c r="D1358" s="36"/>
      <c r="E1358" s="36"/>
      <c r="F1358" s="36"/>
      <c r="H1358" s="36"/>
    </row>
    <row r="1359" spans="2:8" x14ac:dyDescent="0.35">
      <c r="B1359" s="36"/>
      <c r="C1359" s="36"/>
      <c r="D1359" s="36"/>
      <c r="E1359" s="36"/>
      <c r="F1359" s="36"/>
      <c r="H1359" s="36"/>
    </row>
    <row r="1360" spans="2:8" x14ac:dyDescent="0.35">
      <c r="B1360" s="36"/>
      <c r="C1360" s="36"/>
      <c r="D1360" s="36"/>
      <c r="E1360" s="36"/>
      <c r="F1360" s="36"/>
      <c r="H1360" s="36"/>
    </row>
    <row r="1361" spans="2:8" x14ac:dyDescent="0.35">
      <c r="B1361" s="36"/>
      <c r="C1361" s="36"/>
      <c r="D1361" s="36"/>
      <c r="E1361" s="36"/>
      <c r="F1361" s="36"/>
      <c r="H1361" s="36"/>
    </row>
    <row r="1362" spans="2:8" x14ac:dyDescent="0.35">
      <c r="B1362" s="36"/>
      <c r="C1362" s="36"/>
      <c r="D1362" s="36"/>
      <c r="E1362" s="36"/>
      <c r="F1362" s="36"/>
      <c r="H1362" s="36"/>
    </row>
    <row r="1363" spans="2:8" x14ac:dyDescent="0.35">
      <c r="B1363" s="36"/>
      <c r="C1363" s="36"/>
      <c r="D1363" s="36"/>
      <c r="E1363" s="36"/>
      <c r="F1363" s="36"/>
      <c r="H1363" s="36"/>
    </row>
    <row r="1364" spans="2:8" x14ac:dyDescent="0.35">
      <c r="B1364" s="36"/>
      <c r="C1364" s="36"/>
      <c r="D1364" s="36"/>
      <c r="E1364" s="36"/>
      <c r="F1364" s="36"/>
      <c r="H1364" s="36"/>
    </row>
    <row r="1365" spans="2:8" x14ac:dyDescent="0.35">
      <c r="B1365" s="36"/>
      <c r="C1365" s="36"/>
      <c r="D1365" s="36"/>
      <c r="E1365" s="36"/>
      <c r="F1365" s="36"/>
      <c r="H1365" s="36"/>
    </row>
    <row r="1366" spans="2:8" x14ac:dyDescent="0.35">
      <c r="B1366" s="36"/>
      <c r="C1366" s="36"/>
      <c r="D1366" s="36"/>
      <c r="E1366" s="36"/>
      <c r="F1366" s="36"/>
      <c r="H1366" s="36"/>
    </row>
    <row r="1367" spans="2:8" x14ac:dyDescent="0.35">
      <c r="B1367" s="36"/>
      <c r="C1367" s="36"/>
      <c r="D1367" s="36"/>
      <c r="E1367" s="36"/>
      <c r="F1367" s="36"/>
      <c r="H1367" s="36"/>
    </row>
    <row r="1368" spans="2:8" x14ac:dyDescent="0.35">
      <c r="B1368" s="36"/>
      <c r="C1368" s="36"/>
      <c r="D1368" s="36"/>
      <c r="E1368" s="36"/>
      <c r="F1368" s="36"/>
      <c r="H1368" s="36"/>
    </row>
    <row r="1369" spans="2:8" x14ac:dyDescent="0.35">
      <c r="B1369" s="36"/>
      <c r="C1369" s="36"/>
      <c r="D1369" s="36"/>
      <c r="E1369" s="36"/>
      <c r="F1369" s="36"/>
      <c r="H1369" s="36"/>
    </row>
    <row r="1370" spans="2:8" x14ac:dyDescent="0.35">
      <c r="B1370" s="36"/>
      <c r="C1370" s="36"/>
      <c r="D1370" s="36"/>
      <c r="E1370" s="36"/>
      <c r="F1370" s="36"/>
      <c r="H1370" s="36"/>
    </row>
    <row r="1371" spans="2:8" x14ac:dyDescent="0.35">
      <c r="B1371" s="36"/>
      <c r="C1371" s="36"/>
      <c r="D1371" s="36"/>
      <c r="E1371" s="36"/>
      <c r="F1371" s="36"/>
      <c r="H1371" s="36"/>
    </row>
    <row r="1372" spans="2:8" x14ac:dyDescent="0.35">
      <c r="B1372" s="36"/>
      <c r="C1372" s="36"/>
      <c r="D1372" s="36"/>
      <c r="E1372" s="36"/>
      <c r="F1372" s="36"/>
      <c r="H1372" s="36"/>
    </row>
    <row r="1373" spans="2:8" x14ac:dyDescent="0.35">
      <c r="B1373" s="36"/>
      <c r="C1373" s="36"/>
      <c r="D1373" s="36"/>
      <c r="E1373" s="36"/>
      <c r="F1373" s="36"/>
      <c r="H1373" s="36"/>
    </row>
    <row r="1374" spans="2:8" x14ac:dyDescent="0.35">
      <c r="B1374" s="36"/>
      <c r="C1374" s="36"/>
      <c r="D1374" s="36"/>
      <c r="E1374" s="36"/>
      <c r="F1374" s="36"/>
      <c r="H1374" s="36"/>
    </row>
    <row r="1375" spans="2:8" x14ac:dyDescent="0.35">
      <c r="B1375" s="36"/>
      <c r="C1375" s="36"/>
      <c r="D1375" s="36"/>
      <c r="E1375" s="36"/>
      <c r="F1375" s="36"/>
      <c r="H1375" s="36"/>
    </row>
    <row r="1376" spans="2:8" x14ac:dyDescent="0.35">
      <c r="B1376" s="36"/>
      <c r="C1376" s="36"/>
      <c r="D1376" s="36"/>
      <c r="E1376" s="36"/>
      <c r="F1376" s="36"/>
      <c r="H1376" s="36"/>
    </row>
    <row r="1377" spans="2:8" x14ac:dyDescent="0.35">
      <c r="B1377" s="36"/>
      <c r="C1377" s="36"/>
      <c r="D1377" s="36"/>
      <c r="E1377" s="36"/>
      <c r="F1377" s="36"/>
      <c r="H1377" s="36"/>
    </row>
    <row r="1378" spans="2:8" x14ac:dyDescent="0.35">
      <c r="B1378" s="36"/>
      <c r="C1378" s="36"/>
      <c r="D1378" s="36"/>
      <c r="E1378" s="36"/>
      <c r="F1378" s="36"/>
      <c r="H1378" s="36"/>
    </row>
    <row r="1379" spans="2:8" x14ac:dyDescent="0.35">
      <c r="B1379" s="36"/>
      <c r="C1379" s="36"/>
      <c r="D1379" s="36"/>
      <c r="E1379" s="36"/>
      <c r="F1379" s="36"/>
      <c r="H1379" s="36"/>
    </row>
    <row r="1380" spans="2:8" x14ac:dyDescent="0.35">
      <c r="B1380" s="36"/>
      <c r="C1380" s="36"/>
      <c r="D1380" s="36"/>
      <c r="E1380" s="36"/>
      <c r="F1380" s="36"/>
      <c r="H1380" s="36"/>
    </row>
    <row r="1381" spans="2:8" x14ac:dyDescent="0.35">
      <c r="B1381" s="36"/>
      <c r="C1381" s="36"/>
      <c r="D1381" s="36"/>
      <c r="E1381" s="36"/>
      <c r="F1381" s="36"/>
      <c r="H1381" s="36"/>
    </row>
    <row r="1382" spans="2:8" x14ac:dyDescent="0.35">
      <c r="B1382" s="36"/>
      <c r="C1382" s="36"/>
      <c r="D1382" s="36"/>
      <c r="E1382" s="36"/>
      <c r="F1382" s="36"/>
      <c r="H1382" s="36"/>
    </row>
    <row r="1383" spans="2:8" x14ac:dyDescent="0.35">
      <c r="B1383" s="36"/>
      <c r="C1383" s="36"/>
      <c r="D1383" s="36"/>
      <c r="E1383" s="36"/>
      <c r="F1383" s="36"/>
      <c r="H1383" s="36"/>
    </row>
    <row r="1384" spans="2:8" x14ac:dyDescent="0.35">
      <c r="B1384" s="36"/>
      <c r="C1384" s="36"/>
      <c r="D1384" s="36"/>
      <c r="E1384" s="36"/>
      <c r="F1384" s="36"/>
      <c r="H1384" s="36"/>
    </row>
    <row r="1385" spans="2:8" x14ac:dyDescent="0.35">
      <c r="B1385" s="36"/>
      <c r="C1385" s="36"/>
      <c r="D1385" s="36"/>
      <c r="E1385" s="36"/>
      <c r="F1385" s="36"/>
      <c r="H1385" s="36"/>
    </row>
    <row r="1386" spans="2:8" x14ac:dyDescent="0.35">
      <c r="B1386" s="36"/>
      <c r="C1386" s="36"/>
      <c r="D1386" s="36"/>
      <c r="E1386" s="36"/>
      <c r="F1386" s="36"/>
      <c r="H1386" s="36"/>
    </row>
    <row r="1387" spans="2:8" x14ac:dyDescent="0.35">
      <c r="B1387" s="36"/>
      <c r="C1387" s="36"/>
      <c r="D1387" s="36"/>
      <c r="E1387" s="36"/>
      <c r="F1387" s="36"/>
      <c r="H1387" s="36"/>
    </row>
    <row r="1388" spans="2:8" x14ac:dyDescent="0.35">
      <c r="B1388" s="36"/>
      <c r="C1388" s="36"/>
      <c r="D1388" s="36"/>
      <c r="E1388" s="36"/>
      <c r="F1388" s="36"/>
      <c r="H1388" s="36"/>
    </row>
    <row r="1389" spans="2:8" x14ac:dyDescent="0.35">
      <c r="B1389" s="36"/>
      <c r="C1389" s="36"/>
      <c r="D1389" s="36"/>
      <c r="E1389" s="36"/>
      <c r="F1389" s="36"/>
      <c r="H1389" s="36"/>
    </row>
    <row r="1390" spans="2:8" x14ac:dyDescent="0.35">
      <c r="B1390" s="36"/>
      <c r="C1390" s="36"/>
      <c r="D1390" s="36"/>
      <c r="E1390" s="36"/>
      <c r="F1390" s="36"/>
      <c r="H1390" s="36"/>
    </row>
    <row r="1391" spans="2:8" x14ac:dyDescent="0.35">
      <c r="B1391" s="36"/>
      <c r="C1391" s="36"/>
      <c r="D1391" s="36"/>
      <c r="E1391" s="36"/>
      <c r="F1391" s="36"/>
      <c r="H1391" s="36"/>
    </row>
    <row r="1392" spans="2:8" x14ac:dyDescent="0.35">
      <c r="B1392" s="36"/>
      <c r="C1392" s="36"/>
      <c r="D1392" s="36"/>
      <c r="E1392" s="36"/>
      <c r="F1392" s="36"/>
      <c r="H1392" s="36"/>
    </row>
    <row r="1393" spans="2:8" x14ac:dyDescent="0.35">
      <c r="B1393" s="36"/>
      <c r="C1393" s="36"/>
      <c r="D1393" s="36"/>
      <c r="E1393" s="36"/>
      <c r="F1393" s="36"/>
      <c r="H1393" s="36"/>
    </row>
    <row r="1394" spans="2:8" x14ac:dyDescent="0.35">
      <c r="B1394" s="36"/>
      <c r="C1394" s="36"/>
      <c r="D1394" s="36"/>
      <c r="E1394" s="36"/>
      <c r="F1394" s="36"/>
      <c r="H1394" s="36"/>
    </row>
    <row r="1395" spans="2:8" x14ac:dyDescent="0.35">
      <c r="B1395" s="36"/>
      <c r="C1395" s="36"/>
      <c r="D1395" s="36"/>
      <c r="E1395" s="36"/>
      <c r="F1395" s="36"/>
      <c r="H1395" s="36"/>
    </row>
    <row r="1396" spans="2:8" x14ac:dyDescent="0.35">
      <c r="B1396" s="36"/>
      <c r="C1396" s="36"/>
      <c r="D1396" s="36"/>
      <c r="E1396" s="36"/>
      <c r="F1396" s="36"/>
      <c r="H1396" s="36"/>
    </row>
    <row r="1397" spans="2:8" x14ac:dyDescent="0.35">
      <c r="B1397" s="36"/>
      <c r="C1397" s="36"/>
      <c r="D1397" s="36"/>
      <c r="E1397" s="36"/>
      <c r="F1397" s="36"/>
      <c r="H1397" s="36"/>
    </row>
    <row r="1398" spans="2:8" x14ac:dyDescent="0.35">
      <c r="B1398" s="36"/>
      <c r="C1398" s="36"/>
      <c r="D1398" s="36"/>
      <c r="E1398" s="36"/>
      <c r="F1398" s="36"/>
      <c r="H1398" s="36"/>
    </row>
    <row r="1399" spans="2:8" x14ac:dyDescent="0.35">
      <c r="B1399" s="36"/>
      <c r="C1399" s="36"/>
      <c r="D1399" s="36"/>
      <c r="E1399" s="36"/>
      <c r="F1399" s="36"/>
      <c r="H1399" s="36"/>
    </row>
    <row r="1400" spans="2:8" x14ac:dyDescent="0.35">
      <c r="B1400" s="36"/>
      <c r="C1400" s="36"/>
      <c r="D1400" s="36"/>
      <c r="E1400" s="36"/>
      <c r="F1400" s="36"/>
      <c r="H1400" s="36"/>
    </row>
    <row r="1401" spans="2:8" x14ac:dyDescent="0.35">
      <c r="B1401" s="36"/>
      <c r="C1401" s="36"/>
      <c r="D1401" s="36"/>
      <c r="E1401" s="36"/>
      <c r="F1401" s="36"/>
      <c r="H1401" s="36"/>
    </row>
    <row r="1402" spans="2:8" x14ac:dyDescent="0.35">
      <c r="B1402" s="36"/>
      <c r="C1402" s="36"/>
      <c r="D1402" s="36"/>
      <c r="E1402" s="36"/>
      <c r="F1402" s="36"/>
      <c r="H1402" s="36"/>
    </row>
    <row r="1403" spans="2:8" x14ac:dyDescent="0.35">
      <c r="B1403" s="36"/>
      <c r="C1403" s="36"/>
      <c r="D1403" s="36"/>
      <c r="E1403" s="36"/>
      <c r="F1403" s="36"/>
      <c r="H1403" s="36"/>
    </row>
    <row r="1404" spans="2:8" x14ac:dyDescent="0.35">
      <c r="B1404" s="36"/>
      <c r="C1404" s="36"/>
      <c r="D1404" s="36"/>
      <c r="E1404" s="36"/>
      <c r="F1404" s="36"/>
      <c r="H1404" s="36"/>
    </row>
    <row r="1405" spans="2:8" x14ac:dyDescent="0.35">
      <c r="B1405" s="36"/>
      <c r="C1405" s="36"/>
      <c r="D1405" s="36"/>
      <c r="E1405" s="36"/>
      <c r="F1405" s="36"/>
      <c r="H1405" s="36"/>
    </row>
    <row r="1406" spans="2:8" x14ac:dyDescent="0.35">
      <c r="B1406" s="36"/>
      <c r="C1406" s="36"/>
      <c r="D1406" s="36"/>
      <c r="E1406" s="36"/>
      <c r="F1406" s="36"/>
      <c r="H1406" s="36"/>
    </row>
    <row r="1407" spans="2:8" x14ac:dyDescent="0.35">
      <c r="B1407" s="36"/>
      <c r="C1407" s="36"/>
      <c r="D1407" s="36"/>
      <c r="E1407" s="36"/>
      <c r="F1407" s="36"/>
      <c r="H1407" s="36"/>
    </row>
    <row r="1408" spans="2:8" x14ac:dyDescent="0.35">
      <c r="B1408" s="36"/>
      <c r="C1408" s="36"/>
      <c r="D1408" s="36"/>
      <c r="E1408" s="36"/>
      <c r="F1408" s="36"/>
      <c r="H1408" s="36"/>
    </row>
    <row r="1409" spans="2:8" x14ac:dyDescent="0.35">
      <c r="B1409" s="36"/>
      <c r="C1409" s="36"/>
      <c r="D1409" s="36"/>
      <c r="E1409" s="36"/>
      <c r="F1409" s="36"/>
      <c r="H1409" s="36"/>
    </row>
    <row r="1410" spans="2:8" x14ac:dyDescent="0.35">
      <c r="B1410" s="36"/>
      <c r="C1410" s="36"/>
      <c r="D1410" s="36"/>
      <c r="E1410" s="36"/>
      <c r="F1410" s="36"/>
      <c r="H1410" s="36"/>
    </row>
    <row r="1411" spans="2:8" x14ac:dyDescent="0.35">
      <c r="B1411" s="36"/>
      <c r="C1411" s="36"/>
      <c r="D1411" s="36"/>
      <c r="E1411" s="36"/>
      <c r="F1411" s="36"/>
      <c r="H1411" s="36"/>
    </row>
    <row r="1412" spans="2:8" x14ac:dyDescent="0.35">
      <c r="B1412" s="36"/>
      <c r="C1412" s="36"/>
      <c r="D1412" s="36"/>
      <c r="E1412" s="36"/>
      <c r="F1412" s="36"/>
      <c r="H1412" s="36"/>
    </row>
    <row r="1413" spans="2:8" x14ac:dyDescent="0.35">
      <c r="B1413" s="36"/>
      <c r="C1413" s="36"/>
      <c r="D1413" s="36"/>
      <c r="E1413" s="36"/>
      <c r="F1413" s="36"/>
      <c r="H1413" s="36"/>
    </row>
    <row r="1414" spans="2:8" x14ac:dyDescent="0.35">
      <c r="B1414" s="36"/>
      <c r="C1414" s="36"/>
      <c r="D1414" s="36"/>
      <c r="E1414" s="36"/>
      <c r="F1414" s="36"/>
      <c r="H1414" s="36"/>
    </row>
    <row r="1415" spans="2:8" x14ac:dyDescent="0.35">
      <c r="B1415" s="36"/>
      <c r="C1415" s="36"/>
      <c r="D1415" s="36"/>
      <c r="E1415" s="36"/>
      <c r="F1415" s="36"/>
      <c r="H1415" s="36"/>
    </row>
    <row r="1416" spans="2:8" x14ac:dyDescent="0.35">
      <c r="B1416" s="36"/>
      <c r="C1416" s="36"/>
      <c r="D1416" s="36"/>
      <c r="E1416" s="36"/>
      <c r="F1416" s="36"/>
      <c r="H1416" s="36"/>
    </row>
    <row r="1417" spans="2:8" x14ac:dyDescent="0.35">
      <c r="B1417" s="36"/>
      <c r="C1417" s="36"/>
      <c r="D1417" s="36"/>
      <c r="E1417" s="36"/>
      <c r="F1417" s="36"/>
      <c r="H1417" s="36"/>
    </row>
    <row r="1418" spans="2:8" x14ac:dyDescent="0.35">
      <c r="B1418" s="36"/>
      <c r="C1418" s="36"/>
      <c r="D1418" s="36"/>
      <c r="E1418" s="36"/>
      <c r="F1418" s="36"/>
      <c r="H1418" s="36"/>
    </row>
    <row r="1419" spans="2:8" x14ac:dyDescent="0.35">
      <c r="B1419" s="36"/>
      <c r="C1419" s="36"/>
      <c r="D1419" s="36"/>
      <c r="E1419" s="36"/>
      <c r="F1419" s="36"/>
      <c r="H1419" s="36"/>
    </row>
    <row r="1420" spans="2:8" x14ac:dyDescent="0.35">
      <c r="B1420" s="36"/>
      <c r="C1420" s="36"/>
      <c r="D1420" s="36"/>
      <c r="E1420" s="36"/>
      <c r="F1420" s="36"/>
      <c r="H1420" s="36"/>
    </row>
    <row r="1421" spans="2:8" x14ac:dyDescent="0.35">
      <c r="B1421" s="36"/>
      <c r="C1421" s="36"/>
      <c r="D1421" s="36"/>
      <c r="E1421" s="36"/>
      <c r="F1421" s="36"/>
      <c r="H1421" s="36"/>
    </row>
    <row r="1422" spans="2:8" x14ac:dyDescent="0.35">
      <c r="B1422" s="36"/>
      <c r="C1422" s="36"/>
      <c r="D1422" s="36"/>
      <c r="E1422" s="36"/>
      <c r="F1422" s="36"/>
      <c r="H1422" s="36"/>
    </row>
    <row r="1423" spans="2:8" x14ac:dyDescent="0.35">
      <c r="B1423" s="36"/>
      <c r="C1423" s="36"/>
      <c r="D1423" s="36"/>
      <c r="E1423" s="36"/>
      <c r="F1423" s="36"/>
      <c r="H1423" s="36"/>
    </row>
    <row r="1424" spans="2:8" x14ac:dyDescent="0.35">
      <c r="B1424" s="36"/>
      <c r="C1424" s="36"/>
      <c r="D1424" s="36"/>
      <c r="E1424" s="36"/>
      <c r="F1424" s="36"/>
      <c r="H1424" s="36"/>
    </row>
    <row r="1425" spans="2:8" x14ac:dyDescent="0.35">
      <c r="B1425" s="36"/>
      <c r="C1425" s="36"/>
      <c r="D1425" s="36"/>
      <c r="E1425" s="36"/>
      <c r="F1425" s="36"/>
      <c r="H1425" s="36"/>
    </row>
    <row r="1426" spans="2:8" x14ac:dyDescent="0.35">
      <c r="B1426" s="36"/>
      <c r="C1426" s="36"/>
      <c r="D1426" s="36"/>
      <c r="E1426" s="36"/>
      <c r="F1426" s="36"/>
      <c r="H1426" s="36"/>
    </row>
    <row r="1427" spans="2:8" x14ac:dyDescent="0.35">
      <c r="B1427" s="36"/>
      <c r="C1427" s="36"/>
      <c r="D1427" s="36"/>
      <c r="E1427" s="36"/>
      <c r="F1427" s="36"/>
      <c r="H1427" s="36"/>
    </row>
    <row r="1428" spans="2:8" x14ac:dyDescent="0.35">
      <c r="B1428" s="36"/>
      <c r="C1428" s="36"/>
      <c r="D1428" s="36"/>
      <c r="E1428" s="36"/>
      <c r="F1428" s="36"/>
      <c r="H1428" s="36"/>
    </row>
    <row r="1429" spans="2:8" x14ac:dyDescent="0.35">
      <c r="B1429" s="36"/>
      <c r="C1429" s="36"/>
      <c r="D1429" s="36"/>
      <c r="E1429" s="36"/>
      <c r="F1429" s="36"/>
      <c r="H1429" s="36"/>
    </row>
    <row r="1430" spans="2:8" x14ac:dyDescent="0.35">
      <c r="B1430" s="36"/>
      <c r="C1430" s="36"/>
      <c r="D1430" s="36"/>
      <c r="E1430" s="36"/>
      <c r="F1430" s="36"/>
      <c r="H1430" s="36"/>
    </row>
    <row r="1431" spans="2:8" x14ac:dyDescent="0.35">
      <c r="B1431" s="36"/>
      <c r="C1431" s="36"/>
      <c r="D1431" s="36"/>
      <c r="E1431" s="36"/>
      <c r="F1431" s="36"/>
      <c r="H1431" s="36"/>
    </row>
    <row r="1432" spans="2:8" x14ac:dyDescent="0.35">
      <c r="B1432" s="36"/>
      <c r="C1432" s="36"/>
      <c r="D1432" s="36"/>
      <c r="E1432" s="36"/>
      <c r="F1432" s="36"/>
      <c r="H1432" s="36"/>
    </row>
    <row r="1433" spans="2:8" x14ac:dyDescent="0.35">
      <c r="B1433" s="36"/>
      <c r="C1433" s="36"/>
      <c r="D1433" s="36"/>
      <c r="E1433" s="36"/>
      <c r="F1433" s="36"/>
      <c r="H1433" s="36"/>
    </row>
    <row r="1434" spans="2:8" x14ac:dyDescent="0.35">
      <c r="B1434" s="36"/>
      <c r="C1434" s="36"/>
      <c r="D1434" s="36"/>
      <c r="E1434" s="36"/>
      <c r="F1434" s="36"/>
      <c r="H1434" s="36"/>
    </row>
    <row r="1435" spans="2:8" x14ac:dyDescent="0.35">
      <c r="B1435" s="36"/>
      <c r="C1435" s="36"/>
      <c r="D1435" s="36"/>
      <c r="E1435" s="36"/>
      <c r="F1435" s="36"/>
      <c r="H1435" s="36"/>
    </row>
    <row r="1436" spans="2:8" x14ac:dyDescent="0.35">
      <c r="B1436" s="36"/>
      <c r="C1436" s="36"/>
      <c r="D1436" s="36"/>
      <c r="E1436" s="36"/>
      <c r="F1436" s="36"/>
      <c r="H1436" s="36"/>
    </row>
    <row r="1437" spans="2:8" x14ac:dyDescent="0.35">
      <c r="B1437" s="36"/>
      <c r="C1437" s="36"/>
      <c r="D1437" s="36"/>
      <c r="E1437" s="36"/>
      <c r="F1437" s="36"/>
      <c r="H1437" s="36"/>
    </row>
    <row r="1438" spans="2:8" x14ac:dyDescent="0.35">
      <c r="B1438" s="36"/>
      <c r="C1438" s="36"/>
      <c r="D1438" s="36"/>
      <c r="E1438" s="36"/>
      <c r="F1438" s="36"/>
      <c r="H1438" s="36"/>
    </row>
    <row r="1439" spans="2:8" x14ac:dyDescent="0.35">
      <c r="B1439" s="36"/>
      <c r="C1439" s="36"/>
      <c r="D1439" s="36"/>
      <c r="E1439" s="36"/>
      <c r="F1439" s="36"/>
      <c r="H1439" s="36"/>
    </row>
    <row r="1440" spans="2:8" x14ac:dyDescent="0.35">
      <c r="B1440" s="36"/>
      <c r="C1440" s="36"/>
      <c r="D1440" s="36"/>
      <c r="E1440" s="36"/>
      <c r="F1440" s="36"/>
      <c r="H1440" s="36"/>
    </row>
    <row r="1441" spans="2:8" x14ac:dyDescent="0.35">
      <c r="B1441" s="36"/>
      <c r="C1441" s="36"/>
      <c r="D1441" s="36"/>
      <c r="E1441" s="36"/>
      <c r="F1441" s="36"/>
      <c r="H1441" s="36"/>
    </row>
    <row r="1442" spans="2:8" x14ac:dyDescent="0.35">
      <c r="B1442" s="36"/>
      <c r="C1442" s="36"/>
      <c r="D1442" s="36"/>
      <c r="E1442" s="36"/>
      <c r="F1442" s="36"/>
      <c r="H1442" s="36"/>
    </row>
    <row r="1443" spans="2:8" x14ac:dyDescent="0.35">
      <c r="B1443" s="36"/>
      <c r="C1443" s="36"/>
      <c r="D1443" s="36"/>
      <c r="E1443" s="36"/>
      <c r="F1443" s="36"/>
      <c r="H1443" s="36"/>
    </row>
    <row r="1444" spans="2:8" x14ac:dyDescent="0.35">
      <c r="B1444" s="36"/>
      <c r="C1444" s="36"/>
      <c r="D1444" s="36"/>
      <c r="E1444" s="36"/>
      <c r="F1444" s="36"/>
      <c r="H1444" s="36"/>
    </row>
    <row r="1445" spans="2:8" x14ac:dyDescent="0.35">
      <c r="B1445" s="36"/>
      <c r="C1445" s="36"/>
      <c r="D1445" s="36"/>
      <c r="E1445" s="36"/>
      <c r="F1445" s="36"/>
      <c r="H1445" s="36"/>
    </row>
    <row r="1446" spans="2:8" x14ac:dyDescent="0.35">
      <c r="B1446" s="36"/>
      <c r="C1446" s="36"/>
      <c r="D1446" s="36"/>
      <c r="E1446" s="36"/>
      <c r="F1446" s="36"/>
      <c r="H1446" s="36"/>
    </row>
    <row r="1447" spans="2:8" x14ac:dyDescent="0.35">
      <c r="B1447" s="36"/>
      <c r="C1447" s="36"/>
      <c r="D1447" s="36"/>
      <c r="E1447" s="36"/>
      <c r="F1447" s="36"/>
      <c r="H1447" s="36"/>
    </row>
    <row r="1448" spans="2:8" x14ac:dyDescent="0.35">
      <c r="B1448" s="36"/>
      <c r="C1448" s="36"/>
      <c r="D1448" s="36"/>
      <c r="E1448" s="36"/>
      <c r="F1448" s="36"/>
      <c r="H1448" s="36"/>
    </row>
    <row r="1449" spans="2:8" x14ac:dyDescent="0.35">
      <c r="B1449" s="36"/>
      <c r="C1449" s="36"/>
      <c r="D1449" s="36"/>
      <c r="E1449" s="36"/>
      <c r="F1449" s="36"/>
      <c r="H1449" s="36"/>
    </row>
    <row r="1450" spans="2:8" x14ac:dyDescent="0.35">
      <c r="B1450" s="36"/>
      <c r="C1450" s="36"/>
      <c r="D1450" s="36"/>
      <c r="E1450" s="36"/>
      <c r="F1450" s="36"/>
      <c r="H1450" s="36"/>
    </row>
    <row r="1451" spans="2:8" x14ac:dyDescent="0.35">
      <c r="B1451" s="36"/>
      <c r="C1451" s="36"/>
      <c r="D1451" s="36"/>
      <c r="E1451" s="36"/>
      <c r="F1451" s="36"/>
      <c r="H1451" s="36"/>
    </row>
    <row r="1452" spans="2:8" x14ac:dyDescent="0.35">
      <c r="B1452" s="36"/>
      <c r="C1452" s="36"/>
      <c r="D1452" s="36"/>
      <c r="E1452" s="36"/>
      <c r="F1452" s="36"/>
      <c r="H1452" s="36"/>
    </row>
    <row r="1453" spans="2:8" x14ac:dyDescent="0.35">
      <c r="B1453" s="36"/>
      <c r="C1453" s="36"/>
      <c r="D1453" s="36"/>
      <c r="E1453" s="36"/>
      <c r="F1453" s="36"/>
      <c r="H1453" s="36"/>
    </row>
    <row r="1454" spans="2:8" x14ac:dyDescent="0.35">
      <c r="B1454" s="36"/>
      <c r="C1454" s="36"/>
      <c r="D1454" s="36"/>
      <c r="E1454" s="36"/>
      <c r="F1454" s="36"/>
      <c r="H1454" s="36"/>
    </row>
    <row r="1455" spans="2:8" x14ac:dyDescent="0.35">
      <c r="B1455" s="36"/>
      <c r="C1455" s="36"/>
      <c r="D1455" s="36"/>
      <c r="E1455" s="36"/>
      <c r="F1455" s="36"/>
      <c r="H1455" s="36"/>
    </row>
    <row r="1456" spans="2:8" x14ac:dyDescent="0.35">
      <c r="B1456" s="36"/>
      <c r="C1456" s="36"/>
      <c r="D1456" s="36"/>
      <c r="E1456" s="36"/>
      <c r="F1456" s="36"/>
      <c r="H1456" s="36"/>
    </row>
    <row r="1457" spans="2:8" x14ac:dyDescent="0.35">
      <c r="B1457" s="36"/>
      <c r="C1457" s="36"/>
      <c r="D1457" s="36"/>
      <c r="E1457" s="36"/>
      <c r="F1457" s="36"/>
      <c r="H1457" s="36"/>
    </row>
    <row r="1458" spans="2:8" x14ac:dyDescent="0.35">
      <c r="B1458" s="36"/>
      <c r="C1458" s="36"/>
      <c r="D1458" s="36"/>
      <c r="E1458" s="36"/>
      <c r="F1458" s="36"/>
      <c r="H1458" s="36"/>
    </row>
    <row r="1459" spans="2:8" x14ac:dyDescent="0.35">
      <c r="B1459" s="36"/>
      <c r="C1459" s="36"/>
      <c r="D1459" s="36"/>
      <c r="E1459" s="36"/>
      <c r="F1459" s="36"/>
      <c r="H1459" s="36"/>
    </row>
    <row r="1460" spans="2:8" x14ac:dyDescent="0.35">
      <c r="B1460" s="36"/>
      <c r="C1460" s="36"/>
      <c r="D1460" s="36"/>
      <c r="E1460" s="36"/>
      <c r="F1460" s="36"/>
      <c r="H1460" s="36"/>
    </row>
    <row r="1461" spans="2:8" x14ac:dyDescent="0.35">
      <c r="B1461" s="36"/>
      <c r="C1461" s="36"/>
      <c r="D1461" s="36"/>
      <c r="E1461" s="36"/>
      <c r="F1461" s="36"/>
      <c r="H1461" s="36"/>
    </row>
    <row r="1462" spans="2:8" x14ac:dyDescent="0.35">
      <c r="B1462" s="36"/>
      <c r="C1462" s="36"/>
      <c r="D1462" s="36"/>
      <c r="E1462" s="36"/>
      <c r="F1462" s="36"/>
      <c r="H1462" s="36"/>
    </row>
    <row r="1463" spans="2:8" x14ac:dyDescent="0.35">
      <c r="B1463" s="36"/>
      <c r="C1463" s="36"/>
      <c r="D1463" s="36"/>
      <c r="E1463" s="36"/>
      <c r="F1463" s="36"/>
      <c r="H1463" s="36"/>
    </row>
    <row r="1464" spans="2:8" x14ac:dyDescent="0.35">
      <c r="B1464" s="36"/>
      <c r="C1464" s="36"/>
      <c r="D1464" s="36"/>
      <c r="E1464" s="36"/>
      <c r="F1464" s="36"/>
      <c r="H1464" s="36"/>
    </row>
    <row r="1465" spans="2:8" x14ac:dyDescent="0.35">
      <c r="B1465" s="36"/>
      <c r="C1465" s="36"/>
      <c r="D1465" s="36"/>
      <c r="E1465" s="36"/>
      <c r="F1465" s="36"/>
      <c r="H1465" s="36"/>
    </row>
    <row r="1466" spans="2:8" x14ac:dyDescent="0.35">
      <c r="B1466" s="36"/>
      <c r="C1466" s="36"/>
      <c r="D1466" s="36"/>
      <c r="E1466" s="36"/>
      <c r="F1466" s="36"/>
      <c r="H1466" s="36"/>
    </row>
    <row r="1467" spans="2:8" x14ac:dyDescent="0.35">
      <c r="B1467" s="36"/>
      <c r="C1467" s="36"/>
      <c r="D1467" s="36"/>
      <c r="E1467" s="36"/>
      <c r="F1467" s="36"/>
      <c r="H1467" s="36"/>
    </row>
    <row r="1468" spans="2:8" x14ac:dyDescent="0.35">
      <c r="B1468" s="36"/>
      <c r="C1468" s="36"/>
      <c r="D1468" s="36"/>
      <c r="E1468" s="36"/>
      <c r="F1468" s="36"/>
      <c r="H1468" s="36"/>
    </row>
    <row r="1469" spans="2:8" x14ac:dyDescent="0.35">
      <c r="B1469" s="36"/>
      <c r="C1469" s="36"/>
      <c r="D1469" s="36"/>
      <c r="E1469" s="36"/>
      <c r="F1469" s="36"/>
      <c r="H1469" s="36"/>
    </row>
    <row r="1470" spans="2:8" x14ac:dyDescent="0.35">
      <c r="B1470" s="36"/>
      <c r="C1470" s="36"/>
      <c r="D1470" s="36"/>
      <c r="E1470" s="36"/>
      <c r="F1470" s="36"/>
      <c r="H1470" s="36"/>
    </row>
    <row r="1471" spans="2:8" x14ac:dyDescent="0.35">
      <c r="B1471" s="36"/>
      <c r="C1471" s="36"/>
      <c r="D1471" s="36"/>
      <c r="E1471" s="36"/>
      <c r="F1471" s="36"/>
      <c r="H1471" s="36"/>
    </row>
    <row r="1472" spans="2:8" x14ac:dyDescent="0.35">
      <c r="B1472" s="36"/>
      <c r="C1472" s="36"/>
      <c r="D1472" s="36"/>
      <c r="E1472" s="36"/>
      <c r="F1472" s="36"/>
      <c r="H1472" s="36"/>
    </row>
    <row r="1473" spans="2:8" x14ac:dyDescent="0.35">
      <c r="B1473" s="36"/>
      <c r="C1473" s="36"/>
      <c r="D1473" s="36"/>
      <c r="E1473" s="36"/>
      <c r="F1473" s="36"/>
      <c r="H1473" s="36"/>
    </row>
    <row r="1474" spans="2:8" x14ac:dyDescent="0.35">
      <c r="B1474" s="36"/>
      <c r="C1474" s="36"/>
      <c r="D1474" s="36"/>
      <c r="E1474" s="36"/>
      <c r="F1474" s="36"/>
      <c r="H1474" s="36"/>
    </row>
    <row r="1475" spans="2:8" x14ac:dyDescent="0.35">
      <c r="B1475" s="36"/>
      <c r="C1475" s="36"/>
      <c r="D1475" s="36"/>
      <c r="E1475" s="36"/>
      <c r="F1475" s="36"/>
      <c r="H1475" s="36"/>
    </row>
    <row r="1476" spans="2:8" x14ac:dyDescent="0.35">
      <c r="B1476" s="36"/>
      <c r="C1476" s="36"/>
      <c r="D1476" s="36"/>
      <c r="E1476" s="36"/>
      <c r="F1476" s="36"/>
      <c r="H1476" s="36"/>
    </row>
    <row r="1477" spans="2:8" x14ac:dyDescent="0.35">
      <c r="B1477" s="36"/>
      <c r="C1477" s="36"/>
      <c r="D1477" s="36"/>
      <c r="E1477" s="36"/>
      <c r="F1477" s="36"/>
      <c r="H1477" s="36"/>
    </row>
    <row r="1478" spans="2:8" x14ac:dyDescent="0.35">
      <c r="B1478" s="36"/>
      <c r="C1478" s="36"/>
      <c r="D1478" s="36"/>
      <c r="E1478" s="36"/>
      <c r="F1478" s="36"/>
      <c r="H1478" s="36"/>
    </row>
    <row r="1479" spans="2:8" x14ac:dyDescent="0.35">
      <c r="B1479" s="36"/>
      <c r="C1479" s="36"/>
      <c r="D1479" s="36"/>
      <c r="E1479" s="36"/>
      <c r="F1479" s="36"/>
      <c r="H1479" s="36"/>
    </row>
    <row r="1480" spans="2:8" x14ac:dyDescent="0.35">
      <c r="B1480" s="36"/>
      <c r="C1480" s="36"/>
      <c r="D1480" s="36"/>
      <c r="E1480" s="36"/>
      <c r="F1480" s="36"/>
      <c r="H1480" s="36"/>
    </row>
    <row r="1481" spans="2:8" x14ac:dyDescent="0.35">
      <c r="B1481" s="36"/>
      <c r="C1481" s="36"/>
      <c r="D1481" s="36"/>
      <c r="E1481" s="36"/>
      <c r="F1481" s="36"/>
      <c r="H1481" s="36"/>
    </row>
    <row r="1482" spans="2:8" x14ac:dyDescent="0.35">
      <c r="B1482" s="36"/>
      <c r="C1482" s="36"/>
      <c r="D1482" s="36"/>
      <c r="E1482" s="36"/>
      <c r="F1482" s="36"/>
      <c r="H1482" s="36"/>
    </row>
    <row r="1483" spans="2:8" x14ac:dyDescent="0.35">
      <c r="B1483" s="36"/>
      <c r="C1483" s="36"/>
      <c r="D1483" s="36"/>
      <c r="E1483" s="36"/>
      <c r="F1483" s="36"/>
      <c r="H1483" s="36"/>
    </row>
    <row r="1484" spans="2:8" x14ac:dyDescent="0.35">
      <c r="B1484" s="36"/>
      <c r="C1484" s="36"/>
      <c r="D1484" s="36"/>
      <c r="E1484" s="36"/>
      <c r="F1484" s="36"/>
      <c r="H1484" s="36"/>
    </row>
    <row r="1485" spans="2:8" x14ac:dyDescent="0.35">
      <c r="B1485" s="36"/>
      <c r="C1485" s="36"/>
      <c r="D1485" s="36"/>
      <c r="E1485" s="36"/>
      <c r="F1485" s="36"/>
      <c r="H1485" s="36"/>
    </row>
    <row r="1486" spans="2:8" x14ac:dyDescent="0.35">
      <c r="B1486" s="36"/>
      <c r="C1486" s="36"/>
      <c r="D1486" s="36"/>
      <c r="E1486" s="36"/>
      <c r="F1486" s="36"/>
      <c r="H1486" s="36"/>
    </row>
    <row r="1487" spans="2:8" x14ac:dyDescent="0.35">
      <c r="B1487" s="36"/>
      <c r="C1487" s="36"/>
      <c r="D1487" s="36"/>
      <c r="E1487" s="36"/>
      <c r="F1487" s="36"/>
      <c r="H1487" s="36"/>
    </row>
    <row r="1488" spans="2:8" x14ac:dyDescent="0.35">
      <c r="B1488" s="36"/>
      <c r="C1488" s="36"/>
      <c r="D1488" s="36"/>
      <c r="E1488" s="36"/>
      <c r="F1488" s="36"/>
      <c r="H1488" s="36"/>
    </row>
    <row r="1489" spans="2:8" x14ac:dyDescent="0.35">
      <c r="B1489" s="36"/>
      <c r="C1489" s="36"/>
      <c r="D1489" s="36"/>
      <c r="E1489" s="36"/>
      <c r="F1489" s="36"/>
      <c r="H1489" s="36"/>
    </row>
    <row r="1490" spans="2:8" x14ac:dyDescent="0.35">
      <c r="B1490" s="36"/>
      <c r="C1490" s="36"/>
      <c r="D1490" s="36"/>
      <c r="E1490" s="36"/>
      <c r="F1490" s="36"/>
      <c r="H1490" s="36"/>
    </row>
    <row r="1491" spans="2:8" x14ac:dyDescent="0.35">
      <c r="B1491" s="36"/>
      <c r="C1491" s="36"/>
      <c r="D1491" s="36"/>
      <c r="E1491" s="36"/>
      <c r="F1491" s="36"/>
      <c r="H1491" s="36"/>
    </row>
    <row r="1492" spans="2:8" x14ac:dyDescent="0.35">
      <c r="B1492" s="36"/>
      <c r="C1492" s="36"/>
      <c r="D1492" s="36"/>
      <c r="E1492" s="36"/>
      <c r="F1492" s="36"/>
      <c r="H1492" s="36"/>
    </row>
    <row r="1493" spans="2:8" x14ac:dyDescent="0.35">
      <c r="B1493" s="36"/>
      <c r="C1493" s="36"/>
      <c r="D1493" s="36"/>
      <c r="E1493" s="36"/>
      <c r="F1493" s="36"/>
      <c r="H1493" s="36"/>
    </row>
    <row r="1494" spans="2:8" x14ac:dyDescent="0.35">
      <c r="B1494" s="36"/>
      <c r="C1494" s="36"/>
      <c r="D1494" s="36"/>
      <c r="E1494" s="36"/>
      <c r="F1494" s="36"/>
      <c r="H1494" s="36"/>
    </row>
    <row r="1495" spans="2:8" x14ac:dyDescent="0.35">
      <c r="B1495" s="36"/>
      <c r="C1495" s="36"/>
      <c r="D1495" s="36"/>
      <c r="E1495" s="36"/>
      <c r="F1495" s="36"/>
      <c r="H1495" s="36"/>
    </row>
    <row r="1496" spans="2:8" x14ac:dyDescent="0.35">
      <c r="B1496" s="36"/>
      <c r="C1496" s="36"/>
      <c r="D1496" s="36"/>
      <c r="E1496" s="36"/>
      <c r="F1496" s="36"/>
      <c r="H1496" s="36"/>
    </row>
    <row r="1497" spans="2:8" x14ac:dyDescent="0.35">
      <c r="B1497" s="36"/>
      <c r="C1497" s="36"/>
      <c r="D1497" s="36"/>
      <c r="E1497" s="36"/>
      <c r="F1497" s="36"/>
      <c r="H1497" s="36"/>
    </row>
    <row r="1498" spans="2:8" x14ac:dyDescent="0.35">
      <c r="B1498" s="36"/>
      <c r="C1498" s="36"/>
      <c r="D1498" s="36"/>
      <c r="E1498" s="36"/>
      <c r="F1498" s="36"/>
      <c r="H1498" s="36"/>
    </row>
    <row r="1499" spans="2:8" x14ac:dyDescent="0.35">
      <c r="B1499" s="36"/>
      <c r="C1499" s="36"/>
      <c r="D1499" s="36"/>
      <c r="E1499" s="36"/>
      <c r="F1499" s="36"/>
      <c r="H1499" s="36"/>
    </row>
    <row r="1500" spans="2:8" x14ac:dyDescent="0.35">
      <c r="B1500" s="36"/>
      <c r="C1500" s="36"/>
      <c r="D1500" s="36"/>
      <c r="E1500" s="36"/>
      <c r="F1500" s="36"/>
      <c r="H1500" s="36"/>
    </row>
    <row r="1501" spans="2:8" x14ac:dyDescent="0.35">
      <c r="B1501" s="36"/>
      <c r="C1501" s="36"/>
      <c r="D1501" s="36"/>
      <c r="E1501" s="36"/>
      <c r="F1501" s="36"/>
      <c r="H1501" s="36"/>
    </row>
    <row r="1502" spans="2:8" x14ac:dyDescent="0.35">
      <c r="B1502" s="36"/>
      <c r="C1502" s="36"/>
      <c r="D1502" s="36"/>
      <c r="E1502" s="36"/>
      <c r="F1502" s="36"/>
      <c r="H1502" s="36"/>
    </row>
    <row r="1503" spans="2:8" x14ac:dyDescent="0.35">
      <c r="B1503" s="36"/>
      <c r="C1503" s="36"/>
      <c r="D1503" s="36"/>
      <c r="E1503" s="36"/>
      <c r="F1503" s="36"/>
      <c r="H1503" s="36"/>
    </row>
    <row r="1504" spans="2:8" x14ac:dyDescent="0.35">
      <c r="B1504" s="36"/>
      <c r="C1504" s="36"/>
      <c r="D1504" s="36"/>
      <c r="E1504" s="36"/>
      <c r="F1504" s="36"/>
      <c r="H1504" s="36"/>
    </row>
    <row r="1505" spans="2:8" x14ac:dyDescent="0.35">
      <c r="B1505" s="36"/>
      <c r="C1505" s="36"/>
      <c r="D1505" s="36"/>
      <c r="E1505" s="36"/>
      <c r="F1505" s="36"/>
      <c r="H1505" s="36"/>
    </row>
    <row r="1506" spans="2:8" x14ac:dyDescent="0.35">
      <c r="B1506" s="36"/>
      <c r="C1506" s="36"/>
      <c r="D1506" s="36"/>
      <c r="E1506" s="36"/>
      <c r="F1506" s="36"/>
      <c r="H1506" s="36"/>
    </row>
    <row r="1507" spans="2:8" x14ac:dyDescent="0.35">
      <c r="B1507" s="36"/>
      <c r="C1507" s="36"/>
      <c r="D1507" s="36"/>
      <c r="E1507" s="36"/>
      <c r="F1507" s="36"/>
      <c r="H1507" s="36"/>
    </row>
    <row r="1508" spans="2:8" x14ac:dyDescent="0.35">
      <c r="B1508" s="36"/>
      <c r="C1508" s="36"/>
      <c r="D1508" s="36"/>
      <c r="E1508" s="36"/>
      <c r="F1508" s="36"/>
      <c r="H1508" s="36"/>
    </row>
    <row r="1509" spans="2:8" x14ac:dyDescent="0.35">
      <c r="B1509" s="36"/>
      <c r="C1509" s="36"/>
      <c r="D1509" s="36"/>
      <c r="E1509" s="36"/>
      <c r="F1509" s="36"/>
      <c r="H1509" s="36"/>
    </row>
    <row r="1510" spans="2:8" x14ac:dyDescent="0.35">
      <c r="B1510" s="36"/>
      <c r="C1510" s="36"/>
      <c r="D1510" s="36"/>
      <c r="E1510" s="36"/>
      <c r="F1510" s="36"/>
      <c r="H1510" s="36"/>
    </row>
    <row r="1511" spans="2:8" x14ac:dyDescent="0.35">
      <c r="B1511" s="36"/>
      <c r="C1511" s="36"/>
      <c r="D1511" s="36"/>
      <c r="E1511" s="36"/>
      <c r="F1511" s="36"/>
      <c r="H1511" s="36"/>
    </row>
    <row r="1512" spans="2:8" x14ac:dyDescent="0.35">
      <c r="B1512" s="36"/>
      <c r="C1512" s="36"/>
      <c r="D1512" s="36"/>
      <c r="E1512" s="36"/>
      <c r="F1512" s="36"/>
      <c r="H1512" s="36"/>
    </row>
    <row r="1513" spans="2:8" x14ac:dyDescent="0.35">
      <c r="B1513" s="36"/>
      <c r="C1513" s="36"/>
      <c r="D1513" s="36"/>
      <c r="E1513" s="36"/>
      <c r="F1513" s="36"/>
      <c r="H1513" s="36"/>
    </row>
    <row r="1514" spans="2:8" x14ac:dyDescent="0.35">
      <c r="B1514" s="36"/>
      <c r="C1514" s="36"/>
      <c r="D1514" s="36"/>
      <c r="E1514" s="36"/>
      <c r="F1514" s="36"/>
      <c r="H1514" s="36"/>
    </row>
    <row r="1515" spans="2:8" x14ac:dyDescent="0.35">
      <c r="B1515" s="36"/>
      <c r="C1515" s="36"/>
      <c r="D1515" s="36"/>
      <c r="E1515" s="36"/>
      <c r="F1515" s="36"/>
      <c r="H1515" s="36"/>
    </row>
    <row r="1516" spans="2:8" x14ac:dyDescent="0.35">
      <c r="B1516" s="36"/>
      <c r="C1516" s="36"/>
      <c r="D1516" s="36"/>
      <c r="E1516" s="36"/>
      <c r="F1516" s="36"/>
      <c r="H1516" s="36"/>
    </row>
    <row r="1517" spans="2:8" x14ac:dyDescent="0.35">
      <c r="B1517" s="36"/>
      <c r="C1517" s="36"/>
      <c r="D1517" s="36"/>
      <c r="E1517" s="36"/>
      <c r="F1517" s="36"/>
      <c r="H1517" s="36"/>
    </row>
    <row r="1518" spans="2:8" x14ac:dyDescent="0.35">
      <c r="B1518" s="36"/>
      <c r="C1518" s="36"/>
      <c r="D1518" s="36"/>
      <c r="E1518" s="36"/>
      <c r="F1518" s="36"/>
      <c r="H1518" s="36"/>
    </row>
    <row r="1519" spans="2:8" x14ac:dyDescent="0.35">
      <c r="B1519" s="36"/>
      <c r="C1519" s="36"/>
      <c r="D1519" s="36"/>
      <c r="E1519" s="36"/>
      <c r="F1519" s="36"/>
      <c r="H1519" s="36"/>
    </row>
    <row r="1520" spans="2:8" x14ac:dyDescent="0.35">
      <c r="B1520" s="36"/>
      <c r="C1520" s="36"/>
      <c r="D1520" s="36"/>
      <c r="E1520" s="36"/>
      <c r="F1520" s="36"/>
      <c r="H1520" s="36"/>
    </row>
    <row r="1521" spans="2:8" x14ac:dyDescent="0.35">
      <c r="B1521" s="36"/>
      <c r="C1521" s="36"/>
      <c r="D1521" s="36"/>
      <c r="E1521" s="36"/>
      <c r="F1521" s="36"/>
      <c r="H1521" s="36"/>
    </row>
    <row r="1522" spans="2:8" x14ac:dyDescent="0.35">
      <c r="B1522" s="36"/>
      <c r="C1522" s="36"/>
      <c r="D1522" s="36"/>
      <c r="E1522" s="36"/>
      <c r="F1522" s="36"/>
      <c r="H1522" s="36"/>
    </row>
    <row r="1523" spans="2:8" x14ac:dyDescent="0.35">
      <c r="B1523" s="36"/>
      <c r="C1523" s="36"/>
      <c r="D1523" s="36"/>
      <c r="E1523" s="36"/>
      <c r="F1523" s="36"/>
      <c r="H1523" s="36"/>
    </row>
    <row r="1524" spans="2:8" x14ac:dyDescent="0.35">
      <c r="B1524" s="36"/>
      <c r="C1524" s="36"/>
      <c r="D1524" s="36"/>
      <c r="E1524" s="36"/>
      <c r="F1524" s="36"/>
      <c r="H1524" s="36"/>
    </row>
    <row r="1525" spans="2:8" x14ac:dyDescent="0.35">
      <c r="B1525" s="36"/>
      <c r="C1525" s="36"/>
      <c r="D1525" s="36"/>
      <c r="E1525" s="36"/>
      <c r="F1525" s="36"/>
      <c r="H1525" s="36"/>
    </row>
    <row r="1526" spans="2:8" x14ac:dyDescent="0.35">
      <c r="B1526" s="36"/>
      <c r="C1526" s="36"/>
      <c r="D1526" s="36"/>
      <c r="E1526" s="36"/>
      <c r="F1526" s="36"/>
      <c r="H1526" s="36"/>
    </row>
    <row r="1527" spans="2:8" x14ac:dyDescent="0.35">
      <c r="B1527" s="36"/>
      <c r="C1527" s="36"/>
      <c r="D1527" s="36"/>
      <c r="E1527" s="36"/>
      <c r="F1527" s="36"/>
      <c r="H1527" s="36"/>
    </row>
    <row r="1528" spans="2:8" x14ac:dyDescent="0.35">
      <c r="B1528" s="36"/>
      <c r="C1528" s="36"/>
      <c r="D1528" s="36"/>
      <c r="E1528" s="36"/>
      <c r="F1528" s="36"/>
      <c r="H1528" s="36"/>
    </row>
    <row r="1529" spans="2:8" x14ac:dyDescent="0.35">
      <c r="B1529" s="36"/>
      <c r="C1529" s="36"/>
      <c r="D1529" s="36"/>
      <c r="E1529" s="36"/>
      <c r="F1529" s="36"/>
      <c r="H1529" s="36"/>
    </row>
    <row r="1530" spans="2:8" x14ac:dyDescent="0.35">
      <c r="B1530" s="36"/>
      <c r="C1530" s="36"/>
      <c r="D1530" s="36"/>
      <c r="E1530" s="36"/>
      <c r="F1530" s="36"/>
      <c r="H1530" s="36"/>
    </row>
    <row r="1531" spans="2:8" x14ac:dyDescent="0.35">
      <c r="B1531" s="36"/>
      <c r="C1531" s="36"/>
      <c r="D1531" s="36"/>
      <c r="E1531" s="36"/>
      <c r="F1531" s="36"/>
      <c r="H1531" s="36"/>
    </row>
    <row r="1532" spans="2:8" x14ac:dyDescent="0.35">
      <c r="B1532" s="36"/>
      <c r="C1532" s="36"/>
      <c r="D1532" s="36"/>
      <c r="E1532" s="36"/>
      <c r="F1532" s="36"/>
      <c r="H1532" s="36"/>
    </row>
    <row r="1533" spans="2:8" x14ac:dyDescent="0.35">
      <c r="B1533" s="36"/>
      <c r="C1533" s="36"/>
      <c r="D1533" s="36"/>
      <c r="E1533" s="36"/>
      <c r="F1533" s="36"/>
      <c r="H1533" s="36"/>
    </row>
    <row r="1534" spans="2:8" x14ac:dyDescent="0.35">
      <c r="B1534" s="36"/>
      <c r="C1534" s="36"/>
      <c r="D1534" s="36"/>
      <c r="E1534" s="36"/>
      <c r="F1534" s="36"/>
      <c r="H1534" s="36"/>
    </row>
    <row r="1535" spans="2:8" x14ac:dyDescent="0.35">
      <c r="B1535" s="36"/>
      <c r="C1535" s="36"/>
      <c r="D1535" s="36"/>
      <c r="E1535" s="36"/>
      <c r="F1535" s="36"/>
      <c r="H1535" s="36"/>
    </row>
    <row r="1536" spans="2:8" x14ac:dyDescent="0.35">
      <c r="B1536" s="36"/>
      <c r="C1536" s="36"/>
      <c r="D1536" s="36"/>
      <c r="E1536" s="36"/>
      <c r="F1536" s="36"/>
      <c r="H1536" s="36"/>
    </row>
    <row r="1537" spans="2:8" x14ac:dyDescent="0.35">
      <c r="B1537" s="36"/>
      <c r="C1537" s="36"/>
      <c r="D1537" s="36"/>
      <c r="E1537" s="36"/>
      <c r="F1537" s="36"/>
      <c r="H1537" s="36"/>
    </row>
    <row r="1538" spans="2:8" x14ac:dyDescent="0.35">
      <c r="B1538" s="36"/>
      <c r="C1538" s="36"/>
      <c r="D1538" s="36"/>
      <c r="E1538" s="36"/>
      <c r="F1538" s="36"/>
      <c r="H1538" s="36"/>
    </row>
    <row r="1539" spans="2:8" x14ac:dyDescent="0.35">
      <c r="B1539" s="36"/>
      <c r="C1539" s="36"/>
      <c r="D1539" s="36"/>
      <c r="E1539" s="36"/>
      <c r="F1539" s="36"/>
      <c r="H1539" s="36"/>
    </row>
    <row r="1540" spans="2:8" x14ac:dyDescent="0.35">
      <c r="B1540" s="36"/>
      <c r="C1540" s="36"/>
      <c r="D1540" s="36"/>
      <c r="E1540" s="36"/>
      <c r="F1540" s="36"/>
      <c r="H1540" s="36"/>
    </row>
    <row r="1541" spans="2:8" x14ac:dyDescent="0.35">
      <c r="B1541" s="36"/>
      <c r="C1541" s="36"/>
      <c r="D1541" s="36"/>
      <c r="E1541" s="36"/>
      <c r="F1541" s="36"/>
      <c r="H1541" s="36"/>
    </row>
    <row r="1542" spans="2:8" x14ac:dyDescent="0.35">
      <c r="B1542" s="36"/>
      <c r="C1542" s="36"/>
      <c r="D1542" s="36"/>
      <c r="E1542" s="36"/>
      <c r="F1542" s="36"/>
      <c r="H1542" s="36"/>
    </row>
    <row r="1543" spans="2:8" x14ac:dyDescent="0.35">
      <c r="B1543" s="36"/>
      <c r="C1543" s="36"/>
      <c r="D1543" s="36"/>
      <c r="E1543" s="36"/>
      <c r="F1543" s="36"/>
      <c r="H1543" s="36"/>
    </row>
    <row r="1544" spans="2:8" x14ac:dyDescent="0.35">
      <c r="B1544" s="36"/>
      <c r="C1544" s="36"/>
      <c r="D1544" s="36"/>
      <c r="E1544" s="36"/>
      <c r="F1544" s="36"/>
      <c r="H1544" s="36"/>
    </row>
    <row r="1545" spans="2:8" x14ac:dyDescent="0.35">
      <c r="B1545" s="36"/>
      <c r="C1545" s="36"/>
      <c r="D1545" s="36"/>
      <c r="E1545" s="36"/>
      <c r="F1545" s="36"/>
      <c r="H1545" s="36"/>
    </row>
    <row r="1546" spans="2:8" x14ac:dyDescent="0.35">
      <c r="B1546" s="36"/>
      <c r="C1546" s="36"/>
      <c r="D1546" s="36"/>
      <c r="E1546" s="36"/>
      <c r="F1546" s="36"/>
      <c r="H1546" s="36"/>
    </row>
    <row r="1547" spans="2:8" x14ac:dyDescent="0.35">
      <c r="B1547" s="36"/>
      <c r="C1547" s="36"/>
      <c r="D1547" s="36"/>
      <c r="E1547" s="36"/>
      <c r="F1547" s="36"/>
      <c r="H1547" s="36"/>
    </row>
    <row r="1548" spans="2:8" x14ac:dyDescent="0.35">
      <c r="B1548" s="36"/>
      <c r="C1548" s="36"/>
      <c r="D1548" s="36"/>
      <c r="E1548" s="36"/>
      <c r="F1548" s="36"/>
      <c r="H1548" s="36"/>
    </row>
    <row r="1549" spans="2:8" x14ac:dyDescent="0.35">
      <c r="B1549" s="36"/>
      <c r="C1549" s="36"/>
      <c r="D1549" s="36"/>
      <c r="E1549" s="36"/>
      <c r="F1549" s="36"/>
      <c r="H1549" s="36"/>
    </row>
    <row r="1550" spans="2:8" x14ac:dyDescent="0.35">
      <c r="B1550" s="36"/>
      <c r="C1550" s="36"/>
      <c r="D1550" s="36"/>
      <c r="E1550" s="36"/>
      <c r="F1550" s="36"/>
      <c r="H1550" s="36"/>
    </row>
    <row r="1551" spans="2:8" x14ac:dyDescent="0.35">
      <c r="B1551" s="36"/>
      <c r="C1551" s="36"/>
      <c r="D1551" s="36"/>
      <c r="E1551" s="36"/>
      <c r="F1551" s="36"/>
      <c r="H1551" s="36"/>
    </row>
    <row r="1552" spans="2:8" x14ac:dyDescent="0.35">
      <c r="B1552" s="36"/>
      <c r="C1552" s="36"/>
      <c r="D1552" s="36"/>
      <c r="E1552" s="36"/>
      <c r="F1552" s="36"/>
      <c r="H1552" s="36"/>
    </row>
    <row r="1553" spans="2:8" x14ac:dyDescent="0.35">
      <c r="B1553" s="36"/>
      <c r="C1553" s="36"/>
      <c r="D1553" s="36"/>
      <c r="E1553" s="36"/>
      <c r="F1553" s="36"/>
      <c r="H1553" s="36"/>
    </row>
    <row r="1554" spans="2:8" x14ac:dyDescent="0.35">
      <c r="B1554" s="36"/>
      <c r="C1554" s="36"/>
      <c r="D1554" s="36"/>
      <c r="E1554" s="36"/>
      <c r="F1554" s="36"/>
      <c r="H1554" s="36"/>
    </row>
    <row r="1555" spans="2:8" x14ac:dyDescent="0.35">
      <c r="B1555" s="36"/>
      <c r="C1555" s="36"/>
      <c r="D1555" s="36"/>
      <c r="E1555" s="36"/>
      <c r="F1555" s="36"/>
      <c r="H1555" s="36"/>
    </row>
    <row r="1556" spans="2:8" x14ac:dyDescent="0.35">
      <c r="B1556" s="36"/>
      <c r="C1556" s="36"/>
      <c r="D1556" s="36"/>
      <c r="E1556" s="36"/>
      <c r="F1556" s="36"/>
      <c r="H1556" s="36"/>
    </row>
    <row r="1557" spans="2:8" x14ac:dyDescent="0.35">
      <c r="B1557" s="36"/>
      <c r="C1557" s="36"/>
      <c r="D1557" s="36"/>
      <c r="E1557" s="36"/>
      <c r="F1557" s="36"/>
      <c r="H1557" s="36"/>
    </row>
    <row r="1558" spans="2:8" x14ac:dyDescent="0.35">
      <c r="B1558" s="36"/>
      <c r="C1558" s="36"/>
      <c r="D1558" s="36"/>
      <c r="E1558" s="36"/>
      <c r="F1558" s="36"/>
      <c r="H1558" s="36"/>
    </row>
    <row r="1559" spans="2:8" x14ac:dyDescent="0.35">
      <c r="B1559" s="36"/>
      <c r="C1559" s="36"/>
      <c r="D1559" s="36"/>
      <c r="E1559" s="36"/>
      <c r="F1559" s="36"/>
      <c r="H1559" s="36"/>
    </row>
    <row r="1560" spans="2:8" x14ac:dyDescent="0.35">
      <c r="B1560" s="36"/>
      <c r="C1560" s="36"/>
      <c r="D1560" s="36"/>
      <c r="E1560" s="36"/>
      <c r="F1560" s="36"/>
      <c r="H1560" s="36"/>
    </row>
    <row r="1561" spans="2:8" x14ac:dyDescent="0.35">
      <c r="B1561" s="36"/>
      <c r="C1561" s="36"/>
      <c r="D1561" s="36"/>
      <c r="E1561" s="36"/>
      <c r="F1561" s="36"/>
      <c r="H1561" s="36"/>
    </row>
    <row r="1562" spans="2:8" x14ac:dyDescent="0.35">
      <c r="B1562" s="36"/>
      <c r="C1562" s="36"/>
      <c r="D1562" s="36"/>
      <c r="E1562" s="36"/>
      <c r="F1562" s="36"/>
      <c r="H1562" s="36"/>
    </row>
    <row r="1563" spans="2:8" x14ac:dyDescent="0.35">
      <c r="B1563" s="36"/>
      <c r="C1563" s="36"/>
      <c r="D1563" s="36"/>
      <c r="E1563" s="36"/>
      <c r="F1563" s="36"/>
      <c r="H1563" s="36"/>
    </row>
    <row r="1564" spans="2:8" x14ac:dyDescent="0.35">
      <c r="B1564" s="36"/>
      <c r="C1564" s="36"/>
      <c r="D1564" s="36"/>
      <c r="E1564" s="36"/>
      <c r="F1564" s="36"/>
      <c r="H1564" s="36"/>
    </row>
    <row r="1565" spans="2:8" x14ac:dyDescent="0.35">
      <c r="B1565" s="36"/>
      <c r="C1565" s="36"/>
      <c r="D1565" s="36"/>
      <c r="E1565" s="36"/>
      <c r="F1565" s="36"/>
      <c r="H1565" s="36"/>
    </row>
    <row r="1566" spans="2:8" x14ac:dyDescent="0.35">
      <c r="B1566" s="36"/>
      <c r="C1566" s="36"/>
      <c r="D1566" s="36"/>
      <c r="E1566" s="36"/>
      <c r="F1566" s="36"/>
      <c r="H1566" s="36"/>
    </row>
    <row r="1567" spans="2:8" x14ac:dyDescent="0.35">
      <c r="B1567" s="36"/>
      <c r="C1567" s="36"/>
      <c r="D1567" s="36"/>
      <c r="E1567" s="36"/>
      <c r="F1567" s="36"/>
      <c r="H1567" s="36"/>
    </row>
    <row r="1568" spans="2:8" x14ac:dyDescent="0.35">
      <c r="B1568" s="36"/>
      <c r="C1568" s="36"/>
      <c r="D1568" s="36"/>
      <c r="E1568" s="36"/>
      <c r="F1568" s="36"/>
      <c r="H1568" s="36"/>
    </row>
    <row r="1569" spans="2:8" x14ac:dyDescent="0.35">
      <c r="B1569" s="36"/>
      <c r="C1569" s="36"/>
      <c r="D1569" s="36"/>
      <c r="E1569" s="36"/>
      <c r="F1569" s="36"/>
      <c r="H1569" s="36"/>
    </row>
    <row r="1570" spans="2:8" x14ac:dyDescent="0.35">
      <c r="B1570" s="36"/>
      <c r="C1570" s="36"/>
      <c r="D1570" s="36"/>
      <c r="E1570" s="36"/>
      <c r="F1570" s="36"/>
      <c r="H1570" s="36"/>
    </row>
    <row r="1571" spans="2:8" x14ac:dyDescent="0.35">
      <c r="B1571" s="36"/>
      <c r="C1571" s="36"/>
      <c r="D1571" s="36"/>
      <c r="E1571" s="36"/>
      <c r="F1571" s="36"/>
      <c r="H1571" s="36"/>
    </row>
    <row r="1572" spans="2:8" x14ac:dyDescent="0.35">
      <c r="B1572" s="36"/>
      <c r="C1572" s="36"/>
      <c r="D1572" s="36"/>
      <c r="E1572" s="36"/>
      <c r="F1572" s="36"/>
      <c r="H1572" s="36"/>
    </row>
    <row r="1573" spans="2:8" x14ac:dyDescent="0.35">
      <c r="B1573" s="36"/>
      <c r="C1573" s="36"/>
      <c r="D1573" s="36"/>
      <c r="E1573" s="36"/>
      <c r="F1573" s="36"/>
      <c r="H1573" s="36"/>
    </row>
    <row r="1574" spans="2:8" x14ac:dyDescent="0.35">
      <c r="B1574" s="36"/>
      <c r="C1574" s="36"/>
      <c r="D1574" s="36"/>
      <c r="E1574" s="36"/>
      <c r="F1574" s="36"/>
      <c r="H1574" s="36"/>
    </row>
    <row r="1575" spans="2:8" x14ac:dyDescent="0.35">
      <c r="B1575" s="36"/>
      <c r="C1575" s="36"/>
      <c r="D1575" s="36"/>
      <c r="E1575" s="36"/>
      <c r="F1575" s="36"/>
      <c r="H1575" s="36"/>
    </row>
    <row r="1576" spans="2:8" x14ac:dyDescent="0.35">
      <c r="B1576" s="36"/>
      <c r="C1576" s="36"/>
      <c r="D1576" s="36"/>
      <c r="E1576" s="36"/>
      <c r="F1576" s="36"/>
      <c r="H1576" s="36"/>
    </row>
    <row r="1577" spans="2:8" x14ac:dyDescent="0.35">
      <c r="B1577" s="36"/>
      <c r="C1577" s="36"/>
      <c r="D1577" s="36"/>
      <c r="E1577" s="36"/>
      <c r="F1577" s="36"/>
      <c r="H1577" s="36"/>
    </row>
    <row r="1578" spans="2:8" x14ac:dyDescent="0.35">
      <c r="B1578" s="36"/>
      <c r="C1578" s="36"/>
      <c r="D1578" s="36"/>
      <c r="E1578" s="36"/>
      <c r="F1578" s="36"/>
      <c r="H1578" s="36"/>
    </row>
    <row r="1579" spans="2:8" x14ac:dyDescent="0.35">
      <c r="B1579" s="36"/>
      <c r="C1579" s="36"/>
      <c r="D1579" s="36"/>
      <c r="E1579" s="36"/>
      <c r="F1579" s="36"/>
      <c r="H1579" s="36"/>
    </row>
    <row r="1580" spans="2:8" x14ac:dyDescent="0.35">
      <c r="B1580" s="36"/>
      <c r="C1580" s="36"/>
      <c r="D1580" s="36"/>
      <c r="E1580" s="36"/>
      <c r="F1580" s="36"/>
      <c r="H1580" s="36"/>
    </row>
    <row r="1581" spans="2:8" x14ac:dyDescent="0.35">
      <c r="B1581" s="36"/>
      <c r="C1581" s="36"/>
      <c r="D1581" s="36"/>
      <c r="E1581" s="36"/>
      <c r="F1581" s="36"/>
      <c r="H1581" s="36"/>
    </row>
    <row r="1582" spans="2:8" x14ac:dyDescent="0.35">
      <c r="B1582" s="36"/>
      <c r="C1582" s="36"/>
      <c r="D1582" s="36"/>
      <c r="E1582" s="36"/>
      <c r="F1582" s="36"/>
      <c r="H1582" s="36"/>
    </row>
    <row r="1583" spans="2:8" x14ac:dyDescent="0.35">
      <c r="B1583" s="36"/>
      <c r="C1583" s="36"/>
      <c r="D1583" s="36"/>
      <c r="E1583" s="36"/>
      <c r="F1583" s="36"/>
      <c r="H1583" s="36"/>
    </row>
    <row r="1584" spans="2:8" x14ac:dyDescent="0.35">
      <c r="B1584" s="36"/>
      <c r="C1584" s="36"/>
      <c r="D1584" s="36"/>
      <c r="E1584" s="36"/>
      <c r="F1584" s="36"/>
      <c r="H1584" s="36"/>
    </row>
    <row r="1585" spans="2:8" x14ac:dyDescent="0.35">
      <c r="B1585" s="36"/>
      <c r="C1585" s="36"/>
      <c r="D1585" s="36"/>
      <c r="E1585" s="36"/>
      <c r="F1585" s="36"/>
      <c r="H1585" s="36"/>
    </row>
    <row r="1586" spans="2:8" x14ac:dyDescent="0.35">
      <c r="B1586" s="36"/>
      <c r="C1586" s="36"/>
      <c r="D1586" s="36"/>
      <c r="E1586" s="36"/>
      <c r="F1586" s="36"/>
      <c r="H1586" s="36"/>
    </row>
    <row r="1587" spans="2:8" x14ac:dyDescent="0.35">
      <c r="B1587" s="36"/>
      <c r="C1587" s="36"/>
      <c r="D1587" s="36"/>
      <c r="E1587" s="36"/>
      <c r="F1587" s="36"/>
      <c r="H1587" s="36"/>
    </row>
    <row r="1588" spans="2:8" x14ac:dyDescent="0.35">
      <c r="B1588" s="36"/>
      <c r="C1588" s="36"/>
      <c r="D1588" s="36"/>
      <c r="E1588" s="36"/>
      <c r="F1588" s="36"/>
      <c r="H1588" s="36"/>
    </row>
    <row r="1589" spans="2:8" x14ac:dyDescent="0.35">
      <c r="B1589" s="36"/>
      <c r="C1589" s="36"/>
      <c r="D1589" s="36"/>
      <c r="E1589" s="36"/>
      <c r="F1589" s="36"/>
      <c r="H1589" s="36"/>
    </row>
    <row r="1590" spans="2:8" x14ac:dyDescent="0.35">
      <c r="B1590" s="36"/>
      <c r="C1590" s="36"/>
      <c r="D1590" s="36"/>
      <c r="E1590" s="36"/>
      <c r="F1590" s="36"/>
      <c r="H1590" s="36"/>
    </row>
    <row r="1591" spans="2:8" x14ac:dyDescent="0.35">
      <c r="B1591" s="36"/>
      <c r="C1591" s="36"/>
      <c r="D1591" s="36"/>
      <c r="E1591" s="36"/>
      <c r="F1591" s="36"/>
      <c r="H1591" s="36"/>
    </row>
    <row r="1592" spans="2:8" x14ac:dyDescent="0.35">
      <c r="B1592" s="36"/>
      <c r="C1592" s="36"/>
      <c r="D1592" s="36"/>
      <c r="E1592" s="36"/>
      <c r="F1592" s="36"/>
      <c r="H1592" s="36"/>
    </row>
    <row r="1593" spans="2:8" x14ac:dyDescent="0.35">
      <c r="B1593" s="36"/>
      <c r="C1593" s="36"/>
      <c r="D1593" s="36"/>
      <c r="E1593" s="36"/>
      <c r="F1593" s="36"/>
      <c r="H1593" s="36"/>
    </row>
    <row r="1594" spans="2:8" x14ac:dyDescent="0.35">
      <c r="B1594" s="36"/>
      <c r="C1594" s="36"/>
      <c r="D1594" s="36"/>
      <c r="E1594" s="36"/>
      <c r="F1594" s="36"/>
      <c r="H1594" s="36"/>
    </row>
    <row r="1595" spans="2:8" x14ac:dyDescent="0.35">
      <c r="B1595" s="36"/>
      <c r="C1595" s="36"/>
      <c r="D1595" s="36"/>
      <c r="E1595" s="36"/>
      <c r="F1595" s="36"/>
      <c r="H1595" s="36"/>
    </row>
    <row r="1596" spans="2:8" x14ac:dyDescent="0.35">
      <c r="B1596" s="36"/>
      <c r="C1596" s="36"/>
      <c r="D1596" s="36"/>
      <c r="E1596" s="36"/>
      <c r="F1596" s="36"/>
      <c r="H1596" s="36"/>
    </row>
    <row r="1597" spans="2:8" x14ac:dyDescent="0.35">
      <c r="B1597" s="36"/>
      <c r="C1597" s="36"/>
      <c r="D1597" s="36"/>
      <c r="E1597" s="36"/>
      <c r="F1597" s="36"/>
      <c r="H1597" s="36"/>
    </row>
    <row r="1598" spans="2:8" x14ac:dyDescent="0.35">
      <c r="B1598" s="36"/>
      <c r="C1598" s="36"/>
      <c r="D1598" s="36"/>
      <c r="E1598" s="36"/>
      <c r="F1598" s="36"/>
      <c r="H1598" s="36"/>
    </row>
    <row r="1599" spans="2:8" x14ac:dyDescent="0.35">
      <c r="B1599" s="36"/>
      <c r="C1599" s="36"/>
      <c r="D1599" s="36"/>
      <c r="E1599" s="36"/>
      <c r="F1599" s="36"/>
      <c r="H1599" s="36"/>
    </row>
    <row r="1600" spans="2:8" x14ac:dyDescent="0.35">
      <c r="B1600" s="36"/>
      <c r="C1600" s="36"/>
      <c r="D1600" s="36"/>
      <c r="E1600" s="36"/>
      <c r="F1600" s="36"/>
      <c r="H1600" s="36"/>
    </row>
    <row r="1601" spans="2:8" x14ac:dyDescent="0.35">
      <c r="B1601" s="36"/>
      <c r="C1601" s="36"/>
      <c r="D1601" s="36"/>
      <c r="E1601" s="36"/>
      <c r="F1601" s="36"/>
      <c r="H1601" s="36"/>
    </row>
    <row r="1602" spans="2:8" x14ac:dyDescent="0.35">
      <c r="B1602" s="36"/>
      <c r="C1602" s="36"/>
      <c r="D1602" s="36"/>
      <c r="E1602" s="36"/>
      <c r="F1602" s="36"/>
      <c r="H1602" s="36"/>
    </row>
    <row r="1603" spans="2:8" x14ac:dyDescent="0.35">
      <c r="B1603" s="36"/>
      <c r="C1603" s="36"/>
      <c r="D1603" s="36"/>
      <c r="E1603" s="36"/>
      <c r="F1603" s="36"/>
      <c r="H1603" s="36"/>
    </row>
    <row r="1604" spans="2:8" x14ac:dyDescent="0.35">
      <c r="B1604" s="36"/>
      <c r="C1604" s="36"/>
      <c r="D1604" s="36"/>
      <c r="E1604" s="36"/>
      <c r="F1604" s="36"/>
      <c r="H1604" s="36"/>
    </row>
    <row r="1605" spans="2:8" x14ac:dyDescent="0.35">
      <c r="B1605" s="36"/>
      <c r="C1605" s="36"/>
      <c r="D1605" s="36"/>
      <c r="E1605" s="36"/>
      <c r="F1605" s="36"/>
      <c r="H1605" s="36"/>
    </row>
    <row r="1606" spans="2:8" x14ac:dyDescent="0.35">
      <c r="B1606" s="36"/>
      <c r="C1606" s="36"/>
      <c r="D1606" s="36"/>
      <c r="E1606" s="36"/>
      <c r="F1606" s="36"/>
      <c r="H1606" s="36"/>
    </row>
    <row r="1607" spans="2:8" x14ac:dyDescent="0.35">
      <c r="B1607" s="36"/>
      <c r="C1607" s="36"/>
      <c r="D1607" s="36"/>
      <c r="E1607" s="36"/>
      <c r="F1607" s="36"/>
      <c r="H1607" s="36"/>
    </row>
    <row r="1608" spans="2:8" x14ac:dyDescent="0.35">
      <c r="B1608" s="36"/>
      <c r="C1608" s="36"/>
      <c r="D1608" s="36"/>
      <c r="E1608" s="36"/>
      <c r="F1608" s="36"/>
      <c r="H1608" s="36"/>
    </row>
    <row r="1609" spans="2:8" x14ac:dyDescent="0.35">
      <c r="B1609" s="36"/>
      <c r="C1609" s="36"/>
      <c r="D1609" s="36"/>
      <c r="E1609" s="36"/>
      <c r="F1609" s="36"/>
      <c r="H1609" s="36"/>
    </row>
    <row r="1610" spans="2:8" x14ac:dyDescent="0.35">
      <c r="B1610" s="36"/>
      <c r="C1610" s="36"/>
      <c r="D1610" s="36"/>
      <c r="E1610" s="36"/>
      <c r="F1610" s="36"/>
      <c r="H1610" s="36"/>
    </row>
    <row r="1611" spans="2:8" x14ac:dyDescent="0.35">
      <c r="B1611" s="36"/>
      <c r="C1611" s="36"/>
      <c r="D1611" s="36"/>
      <c r="E1611" s="36"/>
      <c r="F1611" s="36"/>
      <c r="H1611" s="36"/>
    </row>
    <row r="1612" spans="2:8" x14ac:dyDescent="0.35">
      <c r="B1612" s="36"/>
      <c r="C1612" s="36"/>
      <c r="D1612" s="36"/>
      <c r="E1612" s="36"/>
      <c r="F1612" s="36"/>
      <c r="H1612" s="36"/>
    </row>
    <row r="1613" spans="2:8" x14ac:dyDescent="0.35">
      <c r="B1613" s="36"/>
      <c r="C1613" s="36"/>
      <c r="D1613" s="36"/>
      <c r="E1613" s="36"/>
      <c r="F1613" s="36"/>
      <c r="H1613" s="36"/>
    </row>
    <row r="1614" spans="2:8" x14ac:dyDescent="0.35">
      <c r="B1614" s="36"/>
      <c r="C1614" s="36"/>
      <c r="D1614" s="36"/>
      <c r="E1614" s="36"/>
      <c r="F1614" s="36"/>
      <c r="H1614" s="36"/>
    </row>
    <row r="1615" spans="2:8" x14ac:dyDescent="0.35">
      <c r="B1615" s="36"/>
      <c r="C1615" s="36"/>
      <c r="D1615" s="36"/>
      <c r="E1615" s="36"/>
      <c r="F1615" s="36"/>
      <c r="H1615" s="36"/>
    </row>
    <row r="1616" spans="2:8" x14ac:dyDescent="0.35">
      <c r="B1616" s="36"/>
      <c r="C1616" s="36"/>
      <c r="D1616" s="36"/>
      <c r="E1616" s="36"/>
      <c r="F1616" s="36"/>
      <c r="H1616" s="36"/>
    </row>
    <row r="1617" spans="2:8" x14ac:dyDescent="0.35">
      <c r="B1617" s="36"/>
      <c r="C1617" s="36"/>
      <c r="D1617" s="36"/>
      <c r="E1617" s="36"/>
      <c r="F1617" s="36"/>
      <c r="H1617" s="36"/>
    </row>
    <row r="1618" spans="2:8" x14ac:dyDescent="0.35">
      <c r="B1618" s="36"/>
      <c r="C1618" s="36"/>
      <c r="D1618" s="36"/>
      <c r="E1618" s="36"/>
      <c r="F1618" s="36"/>
      <c r="H1618" s="36"/>
    </row>
    <row r="1619" spans="2:8" x14ac:dyDescent="0.35">
      <c r="B1619" s="36"/>
      <c r="C1619" s="36"/>
      <c r="D1619" s="36"/>
      <c r="E1619" s="36"/>
      <c r="F1619" s="36"/>
      <c r="H1619" s="36"/>
    </row>
    <row r="1620" spans="2:8" x14ac:dyDescent="0.35">
      <c r="B1620" s="36"/>
      <c r="C1620" s="36"/>
      <c r="D1620" s="36"/>
      <c r="E1620" s="36"/>
      <c r="F1620" s="36"/>
      <c r="H1620" s="36"/>
    </row>
    <row r="1621" spans="2:8" x14ac:dyDescent="0.35">
      <c r="B1621" s="36"/>
      <c r="C1621" s="36"/>
      <c r="D1621" s="36"/>
      <c r="E1621" s="36"/>
      <c r="F1621" s="36"/>
      <c r="H1621" s="36"/>
    </row>
    <row r="1622" spans="2:8" x14ac:dyDescent="0.35">
      <c r="B1622" s="36"/>
      <c r="C1622" s="36"/>
      <c r="D1622" s="36"/>
      <c r="E1622" s="36"/>
      <c r="F1622" s="36"/>
      <c r="H1622" s="36"/>
    </row>
    <row r="1623" spans="2:8" x14ac:dyDescent="0.35">
      <c r="B1623" s="36"/>
      <c r="C1623" s="36"/>
      <c r="D1623" s="36"/>
      <c r="E1623" s="36"/>
      <c r="F1623" s="36"/>
      <c r="H1623" s="36"/>
    </row>
    <row r="1624" spans="2:8" x14ac:dyDescent="0.35">
      <c r="B1624" s="36"/>
      <c r="C1624" s="36"/>
      <c r="D1624" s="36"/>
      <c r="E1624" s="36"/>
      <c r="F1624" s="36"/>
      <c r="H1624" s="36"/>
    </row>
    <row r="1625" spans="2:8" x14ac:dyDescent="0.35">
      <c r="B1625" s="36"/>
      <c r="C1625" s="36"/>
      <c r="D1625" s="36"/>
      <c r="E1625" s="36"/>
      <c r="F1625" s="36"/>
      <c r="H1625" s="36"/>
    </row>
    <row r="1626" spans="2:8" x14ac:dyDescent="0.35">
      <c r="B1626" s="36"/>
      <c r="C1626" s="36"/>
      <c r="D1626" s="36"/>
      <c r="E1626" s="36"/>
      <c r="F1626" s="36"/>
      <c r="H1626" s="36"/>
    </row>
    <row r="1627" spans="2:8" x14ac:dyDescent="0.35">
      <c r="B1627" s="36"/>
      <c r="C1627" s="36"/>
      <c r="D1627" s="36"/>
      <c r="E1627" s="36"/>
      <c r="F1627" s="36"/>
      <c r="H1627" s="36"/>
    </row>
    <row r="1628" spans="2:8" x14ac:dyDescent="0.35">
      <c r="B1628" s="36"/>
      <c r="C1628" s="36"/>
      <c r="D1628" s="36"/>
      <c r="E1628" s="36"/>
      <c r="F1628" s="36"/>
      <c r="H1628" s="36"/>
    </row>
    <row r="1629" spans="2:8" x14ac:dyDescent="0.35">
      <c r="B1629" s="36"/>
      <c r="C1629" s="36"/>
      <c r="D1629" s="36"/>
      <c r="E1629" s="36"/>
      <c r="F1629" s="36"/>
      <c r="H1629" s="36"/>
    </row>
    <row r="1630" spans="2:8" x14ac:dyDescent="0.35">
      <c r="B1630" s="36"/>
      <c r="C1630" s="36"/>
      <c r="D1630" s="36"/>
      <c r="E1630" s="36"/>
      <c r="F1630" s="36"/>
      <c r="H1630" s="36"/>
    </row>
    <row r="1631" spans="2:8" x14ac:dyDescent="0.35">
      <c r="B1631" s="36"/>
      <c r="C1631" s="36"/>
      <c r="D1631" s="36"/>
      <c r="E1631" s="36"/>
      <c r="F1631" s="36"/>
      <c r="H1631" s="36"/>
    </row>
    <row r="1632" spans="2:8" x14ac:dyDescent="0.35">
      <c r="B1632" s="36"/>
      <c r="C1632" s="36"/>
      <c r="D1632" s="36"/>
      <c r="E1632" s="36"/>
      <c r="F1632" s="36"/>
      <c r="H1632" s="36"/>
    </row>
    <row r="1633" spans="2:8" x14ac:dyDescent="0.35">
      <c r="B1633" s="36"/>
      <c r="C1633" s="36"/>
      <c r="D1633" s="36"/>
      <c r="E1633" s="36"/>
      <c r="F1633" s="36"/>
      <c r="H1633" s="36"/>
    </row>
    <row r="1634" spans="2:8" x14ac:dyDescent="0.35">
      <c r="B1634" s="36"/>
      <c r="C1634" s="36"/>
      <c r="D1634" s="36"/>
      <c r="E1634" s="36"/>
      <c r="F1634" s="36"/>
      <c r="H1634" s="36"/>
    </row>
    <row r="1635" spans="2:8" x14ac:dyDescent="0.35">
      <c r="B1635" s="36"/>
      <c r="C1635" s="36"/>
      <c r="D1635" s="36"/>
      <c r="E1635" s="36"/>
      <c r="F1635" s="36"/>
      <c r="H1635" s="36"/>
    </row>
    <row r="1636" spans="2:8" x14ac:dyDescent="0.35">
      <c r="B1636" s="36"/>
      <c r="C1636" s="36"/>
      <c r="D1636" s="36"/>
      <c r="E1636" s="36"/>
      <c r="F1636" s="36"/>
      <c r="H1636" s="36"/>
    </row>
    <row r="1637" spans="2:8" x14ac:dyDescent="0.35">
      <c r="B1637" s="36"/>
      <c r="C1637" s="36"/>
      <c r="D1637" s="36"/>
      <c r="E1637" s="36"/>
      <c r="F1637" s="36"/>
      <c r="H1637" s="36"/>
    </row>
    <row r="1638" spans="2:8" x14ac:dyDescent="0.35">
      <c r="B1638" s="36"/>
      <c r="C1638" s="36"/>
      <c r="D1638" s="36"/>
      <c r="E1638" s="36"/>
      <c r="F1638" s="36"/>
      <c r="H1638" s="36"/>
    </row>
    <row r="1639" spans="2:8" x14ac:dyDescent="0.35">
      <c r="B1639" s="36"/>
      <c r="C1639" s="36"/>
      <c r="D1639" s="36"/>
      <c r="E1639" s="36"/>
      <c r="F1639" s="36"/>
      <c r="H1639" s="36"/>
    </row>
    <row r="1640" spans="2:8" x14ac:dyDescent="0.35">
      <c r="B1640" s="36"/>
      <c r="C1640" s="36"/>
      <c r="D1640" s="36"/>
      <c r="E1640" s="36"/>
      <c r="F1640" s="36"/>
      <c r="H1640" s="36"/>
    </row>
    <row r="1641" spans="2:8" x14ac:dyDescent="0.35">
      <c r="B1641" s="36"/>
      <c r="C1641" s="36"/>
      <c r="D1641" s="36"/>
      <c r="E1641" s="36"/>
      <c r="F1641" s="36"/>
      <c r="H1641" s="36"/>
    </row>
  </sheetData>
  <autoFilter ref="A5:U201" xr:uid="{00000000-0001-0000-0200-000000000000}"/>
  <sortState xmlns:xlrd2="http://schemas.microsoft.com/office/spreadsheetml/2017/richdata2" ref="B6:L198">
    <sortCondition ref="B6:B198"/>
  </sortState>
  <mergeCells count="1">
    <mergeCell ref="A200:N200"/>
  </mergeCells>
  <phoneticPr fontId="4" type="noConversion"/>
  <printOptions horizontalCentered="1"/>
  <pageMargins left="0.25" right="0.5" top="0.75" bottom="0.75" header="0.5" footer="0.5"/>
  <pageSetup paperSize="9" scale="65" fitToHeight="0" orientation="landscape" r:id="rId1"/>
  <headerFooter scaleWithDoc="0">
    <oddFooter>&amp;C&amp;8पाना नं. &amp;"FONTASY_HIMALI_TT,NORMAL"&amp;P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6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30" customWidth="1"/>
    <col min="2" max="2" width="40.54296875" style="30" customWidth="1"/>
    <col min="3" max="3" width="6.54296875" style="30" customWidth="1"/>
    <col min="4" max="4" width="12.54296875" style="30" customWidth="1"/>
    <col min="5" max="5" width="14.54296875" style="30" bestFit="1" customWidth="1"/>
    <col min="6" max="16384" width="8.7265625" style="30"/>
  </cols>
  <sheetData>
    <row r="1" spans="1:14" s="52" customFormat="1" x14ac:dyDescent="0.35">
      <c r="A1" s="37" t="s">
        <v>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52" customFormat="1" x14ac:dyDescent="0.35">
      <c r="A3" s="37" t="s">
        <v>305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5" spans="1:14" ht="93" x14ac:dyDescent="0.35">
      <c r="A5" s="134" t="s">
        <v>46</v>
      </c>
      <c r="B5" s="135" t="s">
        <v>64</v>
      </c>
      <c r="C5" s="135" t="s">
        <v>17</v>
      </c>
      <c r="D5" s="136" t="s">
        <v>66</v>
      </c>
      <c r="E5" s="135" t="s">
        <v>20</v>
      </c>
      <c r="F5" s="9" t="s">
        <v>386</v>
      </c>
      <c r="G5" s="9" t="s">
        <v>387</v>
      </c>
      <c r="H5" s="9" t="s">
        <v>388</v>
      </c>
      <c r="I5" s="9" t="s">
        <v>389</v>
      </c>
      <c r="J5" s="9" t="s">
        <v>390</v>
      </c>
      <c r="K5" s="9" t="s">
        <v>391</v>
      </c>
      <c r="L5" s="9" t="s">
        <v>20</v>
      </c>
      <c r="M5" s="1"/>
      <c r="N5" s="1" t="s">
        <v>413</v>
      </c>
    </row>
    <row r="6" spans="1:14" x14ac:dyDescent="0.35">
      <c r="A6" s="137">
        <v>1</v>
      </c>
      <c r="B6" s="138" t="s">
        <v>135</v>
      </c>
      <c r="C6" s="79">
        <v>1</v>
      </c>
      <c r="D6" s="139">
        <v>5000</v>
      </c>
      <c r="E6" s="140"/>
      <c r="F6" s="137">
        <v>1</v>
      </c>
      <c r="G6" s="32"/>
      <c r="H6" s="31"/>
      <c r="I6" s="32"/>
      <c r="J6" s="31">
        <v>5000</v>
      </c>
      <c r="K6" s="18">
        <f>D6+G6+I6-H6-J6</f>
        <v>0</v>
      </c>
      <c r="L6" s="26"/>
      <c r="M6" s="1"/>
      <c r="N6" s="41" t="str">
        <f>IF(G6+H6+I6+J6&lt;&gt;0,"संशोधन रहेको","नरहेको")</f>
        <v>संशोधन रहेको</v>
      </c>
    </row>
    <row r="7" spans="1:14" x14ac:dyDescent="0.35">
      <c r="A7" s="137">
        <v>2</v>
      </c>
      <c r="B7" s="138" t="s">
        <v>151</v>
      </c>
      <c r="C7" s="79">
        <v>5</v>
      </c>
      <c r="D7" s="139">
        <v>8000</v>
      </c>
      <c r="E7" s="140"/>
      <c r="F7" s="137">
        <v>9</v>
      </c>
      <c r="G7" s="32"/>
      <c r="H7" s="31"/>
      <c r="I7" s="32"/>
      <c r="J7" s="31">
        <v>2000</v>
      </c>
      <c r="K7" s="18">
        <f t="shared" ref="K7:K26" si="0">D7+G7+I7-H7-J7</f>
        <v>6000</v>
      </c>
      <c r="L7" s="26"/>
      <c r="M7" s="1"/>
      <c r="N7" s="41" t="str">
        <f t="shared" ref="N7:N26" si="1">IF(G7+H7+I7+J7&lt;&gt;0,"संशोधन रहेको","नरहेको")</f>
        <v>संशोधन रहेको</v>
      </c>
    </row>
    <row r="8" spans="1:14" x14ac:dyDescent="0.35">
      <c r="A8" s="137">
        <v>3</v>
      </c>
      <c r="B8" s="138" t="s">
        <v>152</v>
      </c>
      <c r="C8" s="79">
        <v>5</v>
      </c>
      <c r="D8" s="139">
        <v>10000</v>
      </c>
      <c r="E8" s="140" t="s">
        <v>242</v>
      </c>
      <c r="F8" s="137">
        <v>12</v>
      </c>
      <c r="G8" s="32"/>
      <c r="H8" s="31"/>
      <c r="I8" s="32"/>
      <c r="J8" s="31">
        <v>10000</v>
      </c>
      <c r="K8" s="18">
        <f t="shared" si="0"/>
        <v>0</v>
      </c>
      <c r="L8" s="26"/>
      <c r="M8" s="1"/>
      <c r="N8" s="41" t="str">
        <f t="shared" si="1"/>
        <v>संशोधन रहेको</v>
      </c>
    </row>
    <row r="9" spans="1:14" x14ac:dyDescent="0.35">
      <c r="A9" s="137">
        <v>4</v>
      </c>
      <c r="B9" s="138" t="s">
        <v>153</v>
      </c>
      <c r="C9" s="79">
        <v>6</v>
      </c>
      <c r="D9" s="139">
        <v>10000</v>
      </c>
      <c r="E9" s="140"/>
      <c r="F9" s="137">
        <v>14</v>
      </c>
      <c r="G9" s="32"/>
      <c r="H9" s="31"/>
      <c r="I9" s="32"/>
      <c r="J9" s="31">
        <v>10000</v>
      </c>
      <c r="K9" s="18">
        <f t="shared" si="0"/>
        <v>0</v>
      </c>
      <c r="L9" s="26"/>
      <c r="M9" s="1"/>
      <c r="N9" s="41" t="str">
        <f t="shared" si="1"/>
        <v>संशोधन रहेको</v>
      </c>
    </row>
    <row r="10" spans="1:14" x14ac:dyDescent="0.35">
      <c r="A10" s="137">
        <v>5</v>
      </c>
      <c r="B10" s="138" t="s">
        <v>154</v>
      </c>
      <c r="C10" s="79">
        <v>6</v>
      </c>
      <c r="D10" s="139">
        <v>10000</v>
      </c>
      <c r="E10" s="140"/>
      <c r="F10" s="137">
        <v>18</v>
      </c>
      <c r="G10" s="32"/>
      <c r="H10" s="31"/>
      <c r="I10" s="32"/>
      <c r="J10" s="31">
        <v>10000</v>
      </c>
      <c r="K10" s="18">
        <f t="shared" si="0"/>
        <v>0</v>
      </c>
      <c r="L10" s="26"/>
      <c r="M10" s="1"/>
      <c r="N10" s="41" t="str">
        <f t="shared" si="1"/>
        <v>संशोधन रहेको</v>
      </c>
    </row>
    <row r="11" spans="1:14" x14ac:dyDescent="0.35">
      <c r="A11" s="137">
        <v>6</v>
      </c>
      <c r="B11" s="138" t="s">
        <v>155</v>
      </c>
      <c r="C11" s="79">
        <v>7</v>
      </c>
      <c r="D11" s="139">
        <v>5000</v>
      </c>
      <c r="E11" s="140"/>
      <c r="F11" s="137">
        <v>21</v>
      </c>
      <c r="G11" s="32"/>
      <c r="H11" s="31"/>
      <c r="I11" s="32"/>
      <c r="J11" s="31">
        <v>5000</v>
      </c>
      <c r="K11" s="18">
        <f t="shared" si="0"/>
        <v>0</v>
      </c>
      <c r="L11" s="26"/>
      <c r="M11" s="1"/>
      <c r="N11" s="41" t="str">
        <f t="shared" si="1"/>
        <v>संशोधन रहेको</v>
      </c>
    </row>
    <row r="12" spans="1:14" ht="31" x14ac:dyDescent="0.35">
      <c r="A12" s="137">
        <v>7</v>
      </c>
      <c r="B12" s="11" t="s">
        <v>209</v>
      </c>
      <c r="C12" s="129">
        <v>7</v>
      </c>
      <c r="D12" s="141">
        <v>10000</v>
      </c>
      <c r="E12" s="140"/>
      <c r="F12" s="137">
        <v>24</v>
      </c>
      <c r="G12" s="32"/>
      <c r="H12" s="31"/>
      <c r="I12" s="32"/>
      <c r="J12" s="31">
        <v>10000</v>
      </c>
      <c r="K12" s="18">
        <f t="shared" si="0"/>
        <v>0</v>
      </c>
      <c r="L12" s="26"/>
      <c r="M12" s="1"/>
      <c r="N12" s="41" t="str">
        <f t="shared" si="1"/>
        <v>संशोधन रहेको</v>
      </c>
    </row>
    <row r="13" spans="1:14" ht="31" x14ac:dyDescent="0.35">
      <c r="A13" s="137">
        <v>8</v>
      </c>
      <c r="B13" s="23" t="s">
        <v>555</v>
      </c>
      <c r="C13" s="129">
        <v>7</v>
      </c>
      <c r="D13" s="115"/>
      <c r="E13" s="142"/>
      <c r="F13" s="143" t="s">
        <v>412</v>
      </c>
      <c r="G13" s="32"/>
      <c r="H13" s="31"/>
      <c r="I13" s="31">
        <v>10000</v>
      </c>
      <c r="J13" s="32"/>
      <c r="K13" s="18">
        <f t="shared" ref="K13:K14" si="2">D13+G13+I13-H13-J13</f>
        <v>10000</v>
      </c>
      <c r="L13" s="26"/>
      <c r="M13" s="1"/>
      <c r="N13" s="41" t="str">
        <f t="shared" ref="N13:N14" si="3">IF(G13+H13+I13+J13&lt;&gt;0,"संशोधन रहेको","नरहेको")</f>
        <v>संशोधन रहेको</v>
      </c>
    </row>
    <row r="14" spans="1:14" ht="31" x14ac:dyDescent="0.35">
      <c r="A14" s="137">
        <v>9</v>
      </c>
      <c r="B14" s="23" t="s">
        <v>510</v>
      </c>
      <c r="C14" s="129">
        <v>7</v>
      </c>
      <c r="D14" s="115"/>
      <c r="E14" s="142"/>
      <c r="F14" s="143" t="s">
        <v>412</v>
      </c>
      <c r="G14" s="32"/>
      <c r="H14" s="31"/>
      <c r="I14" s="31">
        <v>5000</v>
      </c>
      <c r="J14" s="32"/>
      <c r="K14" s="18">
        <f t="shared" si="2"/>
        <v>5000</v>
      </c>
      <c r="L14" s="26"/>
      <c r="M14" s="1"/>
      <c r="N14" s="41" t="str">
        <f t="shared" si="3"/>
        <v>संशोधन रहेको</v>
      </c>
    </row>
    <row r="15" spans="1:14" x14ac:dyDescent="0.35">
      <c r="A15" s="137">
        <v>10</v>
      </c>
      <c r="B15" s="138" t="s">
        <v>156</v>
      </c>
      <c r="C15" s="79">
        <v>12</v>
      </c>
      <c r="D15" s="139">
        <v>10000</v>
      </c>
      <c r="E15" s="140"/>
      <c r="F15" s="137">
        <v>31</v>
      </c>
      <c r="G15" s="32"/>
      <c r="H15" s="31"/>
      <c r="I15" s="31">
        <v>5000</v>
      </c>
      <c r="J15" s="32"/>
      <c r="K15" s="18">
        <f t="shared" si="0"/>
        <v>15000</v>
      </c>
      <c r="L15" s="26"/>
      <c r="M15" s="1"/>
      <c r="N15" s="41" t="str">
        <f t="shared" si="1"/>
        <v>संशोधन रहेको</v>
      </c>
    </row>
    <row r="16" spans="1:14" x14ac:dyDescent="0.35">
      <c r="A16" s="137">
        <v>11</v>
      </c>
      <c r="B16" s="138" t="s">
        <v>200</v>
      </c>
      <c r="C16" s="79">
        <v>13</v>
      </c>
      <c r="D16" s="139">
        <v>7500</v>
      </c>
      <c r="E16" s="140"/>
      <c r="F16" s="137">
        <v>33</v>
      </c>
      <c r="G16" s="32"/>
      <c r="H16" s="31"/>
      <c r="I16" s="32"/>
      <c r="J16" s="31">
        <v>7500</v>
      </c>
      <c r="K16" s="18">
        <f t="shared" si="0"/>
        <v>0</v>
      </c>
      <c r="L16" s="26"/>
      <c r="M16" s="1"/>
      <c r="N16" s="41" t="str">
        <f t="shared" si="1"/>
        <v>संशोधन रहेको</v>
      </c>
    </row>
    <row r="17" spans="1:14" ht="31" x14ac:dyDescent="0.35">
      <c r="A17" s="137">
        <v>12</v>
      </c>
      <c r="B17" s="138" t="s">
        <v>201</v>
      </c>
      <c r="C17" s="79">
        <v>13</v>
      </c>
      <c r="D17" s="139">
        <v>10000</v>
      </c>
      <c r="E17" s="140"/>
      <c r="F17" s="137">
        <v>34</v>
      </c>
      <c r="G17" s="32"/>
      <c r="H17" s="31"/>
      <c r="I17" s="32"/>
      <c r="J17" s="31">
        <v>10000</v>
      </c>
      <c r="K17" s="18">
        <f t="shared" si="0"/>
        <v>0</v>
      </c>
      <c r="L17" s="26"/>
      <c r="M17" s="1"/>
      <c r="N17" s="41" t="str">
        <f t="shared" si="1"/>
        <v>संशोधन रहेको</v>
      </c>
    </row>
    <row r="18" spans="1:14" ht="31" x14ac:dyDescent="0.35">
      <c r="A18" s="137">
        <v>13</v>
      </c>
      <c r="B18" s="138" t="s">
        <v>157</v>
      </c>
      <c r="C18" s="79">
        <v>14</v>
      </c>
      <c r="D18" s="139">
        <v>5000</v>
      </c>
      <c r="E18" s="140"/>
      <c r="F18" s="137">
        <v>37</v>
      </c>
      <c r="G18" s="32"/>
      <c r="H18" s="31"/>
      <c r="I18" s="31"/>
      <c r="J18" s="31">
        <v>5000</v>
      </c>
      <c r="K18" s="18">
        <f t="shared" si="0"/>
        <v>0</v>
      </c>
      <c r="L18" s="26"/>
      <c r="M18" s="1"/>
      <c r="N18" s="41" t="str">
        <f t="shared" si="1"/>
        <v>संशोधन रहेको</v>
      </c>
    </row>
    <row r="19" spans="1:14" ht="31" x14ac:dyDescent="0.35">
      <c r="A19" s="137">
        <v>14</v>
      </c>
      <c r="B19" s="144" t="s">
        <v>479</v>
      </c>
      <c r="C19" s="60">
        <v>14</v>
      </c>
      <c r="D19" s="145"/>
      <c r="E19" s="146"/>
      <c r="F19" s="147" t="s">
        <v>412</v>
      </c>
      <c r="G19" s="32"/>
      <c r="H19" s="31"/>
      <c r="I19" s="31">
        <v>6000</v>
      </c>
      <c r="J19" s="31"/>
      <c r="K19" s="18">
        <f t="shared" si="0"/>
        <v>6000</v>
      </c>
      <c r="L19" s="26"/>
      <c r="M19" s="1"/>
      <c r="N19" s="41" t="str">
        <f t="shared" si="1"/>
        <v>संशोधन रहेको</v>
      </c>
    </row>
    <row r="20" spans="1:14" ht="62" x14ac:dyDescent="0.35">
      <c r="A20" s="137">
        <v>15</v>
      </c>
      <c r="B20" s="138" t="s">
        <v>226</v>
      </c>
      <c r="C20" s="79">
        <v>15</v>
      </c>
      <c r="D20" s="139">
        <v>10000</v>
      </c>
      <c r="E20" s="140"/>
      <c r="F20" s="137">
        <v>43</v>
      </c>
      <c r="G20" s="32"/>
      <c r="H20" s="31"/>
      <c r="I20" s="32"/>
      <c r="J20" s="31">
        <v>10000</v>
      </c>
      <c r="K20" s="18">
        <f t="shared" si="0"/>
        <v>0</v>
      </c>
      <c r="L20" s="26"/>
      <c r="M20" s="1"/>
      <c r="N20" s="41" t="str">
        <f t="shared" si="1"/>
        <v>संशोधन रहेको</v>
      </c>
    </row>
    <row r="21" spans="1:14" ht="31" x14ac:dyDescent="0.35">
      <c r="A21" s="137">
        <v>16</v>
      </c>
      <c r="B21" s="144" t="s">
        <v>480</v>
      </c>
      <c r="C21" s="60">
        <v>15</v>
      </c>
      <c r="D21" s="145"/>
      <c r="E21" s="146"/>
      <c r="F21" s="147" t="s">
        <v>412</v>
      </c>
      <c r="G21" s="32"/>
      <c r="H21" s="31"/>
      <c r="I21" s="31">
        <v>10000</v>
      </c>
      <c r="J21" s="32"/>
      <c r="K21" s="18">
        <f t="shared" si="0"/>
        <v>10000</v>
      </c>
      <c r="L21" s="26"/>
      <c r="M21" s="1"/>
      <c r="N21" s="41" t="str">
        <f t="shared" si="1"/>
        <v>संशोधन रहेको</v>
      </c>
    </row>
    <row r="22" spans="1:14" x14ac:dyDescent="0.35">
      <c r="A22" s="137">
        <v>17</v>
      </c>
      <c r="B22" s="138" t="s">
        <v>142</v>
      </c>
      <c r="C22" s="79">
        <v>16</v>
      </c>
      <c r="D22" s="139">
        <v>6500</v>
      </c>
      <c r="E22" s="140"/>
      <c r="F22" s="137">
        <v>45</v>
      </c>
      <c r="G22" s="32"/>
      <c r="H22" s="31"/>
      <c r="I22" s="32"/>
      <c r="J22" s="31">
        <v>6500</v>
      </c>
      <c r="K22" s="18">
        <f t="shared" si="0"/>
        <v>0</v>
      </c>
      <c r="L22" s="26"/>
      <c r="M22" s="1"/>
      <c r="N22" s="41" t="str">
        <f t="shared" si="1"/>
        <v>संशोधन रहेको</v>
      </c>
    </row>
    <row r="23" spans="1:14" x14ac:dyDescent="0.35">
      <c r="A23" s="137">
        <v>18</v>
      </c>
      <c r="B23" s="138" t="s">
        <v>144</v>
      </c>
      <c r="C23" s="79">
        <v>18</v>
      </c>
      <c r="D23" s="139">
        <v>5000</v>
      </c>
      <c r="E23" s="140"/>
      <c r="F23" s="137">
        <v>56</v>
      </c>
      <c r="G23" s="32"/>
      <c r="H23" s="31"/>
      <c r="I23" s="32"/>
      <c r="J23" s="31">
        <v>5000</v>
      </c>
      <c r="K23" s="18">
        <f t="shared" si="0"/>
        <v>0</v>
      </c>
      <c r="L23" s="26"/>
      <c r="M23" s="1"/>
      <c r="N23" s="41" t="str">
        <f t="shared" si="1"/>
        <v>संशोधन रहेको</v>
      </c>
    </row>
    <row r="24" spans="1:14" ht="31" x14ac:dyDescent="0.35">
      <c r="A24" s="137">
        <v>19</v>
      </c>
      <c r="B24" s="138" t="s">
        <v>158</v>
      </c>
      <c r="C24" s="79">
        <v>19</v>
      </c>
      <c r="D24" s="139">
        <v>20000</v>
      </c>
      <c r="E24" s="140"/>
      <c r="F24" s="137">
        <v>61</v>
      </c>
      <c r="G24" s="32"/>
      <c r="H24" s="31"/>
      <c r="I24" s="32"/>
      <c r="J24" s="31">
        <v>10000</v>
      </c>
      <c r="K24" s="18">
        <f t="shared" si="0"/>
        <v>10000</v>
      </c>
      <c r="L24" s="26" t="s">
        <v>362</v>
      </c>
      <c r="M24" s="1"/>
      <c r="N24" s="41" t="str">
        <f t="shared" si="1"/>
        <v>संशोधन रहेको</v>
      </c>
    </row>
    <row r="25" spans="1:14" x14ac:dyDescent="0.35">
      <c r="A25" s="137">
        <v>20</v>
      </c>
      <c r="B25" s="138" t="s">
        <v>159</v>
      </c>
      <c r="C25" s="79">
        <v>21</v>
      </c>
      <c r="D25" s="139">
        <v>10000</v>
      </c>
      <c r="E25" s="140"/>
      <c r="F25" s="137">
        <v>67</v>
      </c>
      <c r="G25" s="32"/>
      <c r="H25" s="31"/>
      <c r="I25" s="32"/>
      <c r="J25" s="31">
        <v>10000</v>
      </c>
      <c r="K25" s="18">
        <f t="shared" si="0"/>
        <v>0</v>
      </c>
      <c r="L25" s="26"/>
      <c r="M25" s="1"/>
      <c r="N25" s="41" t="str">
        <f t="shared" si="1"/>
        <v>संशोधन रहेको</v>
      </c>
    </row>
    <row r="26" spans="1:14" x14ac:dyDescent="0.35">
      <c r="A26" s="137">
        <v>21</v>
      </c>
      <c r="B26" s="138" t="s">
        <v>481</v>
      </c>
      <c r="C26" s="79">
        <v>21</v>
      </c>
      <c r="D26" s="145"/>
      <c r="E26" s="146"/>
      <c r="F26" s="147" t="s">
        <v>412</v>
      </c>
      <c r="G26" s="32"/>
      <c r="H26" s="31"/>
      <c r="I26" s="31">
        <v>10000</v>
      </c>
      <c r="J26" s="31"/>
      <c r="K26" s="18">
        <f t="shared" si="0"/>
        <v>10000</v>
      </c>
      <c r="L26" s="26"/>
      <c r="M26" s="1"/>
      <c r="N26" s="41" t="str">
        <f t="shared" si="1"/>
        <v>संशोधन रहेको</v>
      </c>
    </row>
    <row r="27" spans="1:14" ht="46.5" x14ac:dyDescent="0.35">
      <c r="A27" s="137">
        <v>22</v>
      </c>
      <c r="B27" s="138" t="s">
        <v>160</v>
      </c>
      <c r="C27" s="79">
        <v>22</v>
      </c>
      <c r="D27" s="139">
        <v>15000</v>
      </c>
      <c r="E27" s="140" t="s">
        <v>243</v>
      </c>
      <c r="F27" s="137">
        <v>68</v>
      </c>
      <c r="G27" s="32"/>
      <c r="H27" s="31"/>
      <c r="I27" s="31">
        <v>20000</v>
      </c>
      <c r="J27" s="32"/>
      <c r="K27" s="18">
        <f t="shared" ref="K27:K35" si="4">D27+G27+I27-H27-J27</f>
        <v>35000</v>
      </c>
      <c r="L27" s="26" t="s">
        <v>556</v>
      </c>
      <c r="M27" s="1"/>
      <c r="N27" s="41" t="str">
        <f t="shared" ref="N27:N35" si="5">IF(G27+H27+I27+J27&lt;&gt;0,"संशोधन रहेको","नरहेको")</f>
        <v>संशोधन रहेको</v>
      </c>
    </row>
    <row r="28" spans="1:14" x14ac:dyDescent="0.35">
      <c r="A28" s="137">
        <v>23</v>
      </c>
      <c r="B28" s="138" t="s">
        <v>224</v>
      </c>
      <c r="C28" s="79">
        <v>23</v>
      </c>
      <c r="D28" s="139">
        <v>5000</v>
      </c>
      <c r="E28" s="140"/>
      <c r="F28" s="137">
        <v>70</v>
      </c>
      <c r="G28" s="32"/>
      <c r="H28" s="31"/>
      <c r="I28" s="32"/>
      <c r="J28" s="31">
        <v>5000</v>
      </c>
      <c r="K28" s="18">
        <f t="shared" si="4"/>
        <v>0</v>
      </c>
      <c r="L28" s="26"/>
      <c r="M28" s="1"/>
      <c r="N28" s="41" t="str">
        <f t="shared" si="5"/>
        <v>संशोधन रहेको</v>
      </c>
    </row>
    <row r="29" spans="1:14" ht="31" x14ac:dyDescent="0.35">
      <c r="A29" s="137">
        <v>24</v>
      </c>
      <c r="B29" s="144" t="s">
        <v>482</v>
      </c>
      <c r="C29" s="60">
        <v>23</v>
      </c>
      <c r="D29" s="145"/>
      <c r="E29" s="146"/>
      <c r="F29" s="147" t="s">
        <v>412</v>
      </c>
      <c r="G29" s="32"/>
      <c r="H29" s="31"/>
      <c r="I29" s="31">
        <v>5000</v>
      </c>
      <c r="J29" s="31"/>
      <c r="K29" s="18">
        <f t="shared" ref="K29" si="6">D29+G29+I29-H29-J29</f>
        <v>5000</v>
      </c>
      <c r="L29" s="26"/>
      <c r="M29" s="1"/>
      <c r="N29" s="41" t="str">
        <f t="shared" ref="N29" si="7">IF(G29+H29+I29+J29&lt;&gt;0,"संशोधन रहेको","नरहेको")</f>
        <v>संशोधन रहेको</v>
      </c>
    </row>
    <row r="30" spans="1:14" x14ac:dyDescent="0.35">
      <c r="A30" s="137">
        <v>25</v>
      </c>
      <c r="B30" s="138" t="s">
        <v>161</v>
      </c>
      <c r="C30" s="79">
        <v>25</v>
      </c>
      <c r="D30" s="139">
        <v>10000</v>
      </c>
      <c r="E30" s="140"/>
      <c r="F30" s="137">
        <v>71</v>
      </c>
      <c r="G30" s="32"/>
      <c r="H30" s="31"/>
      <c r="I30" s="32"/>
      <c r="J30" s="31">
        <v>2000</v>
      </c>
      <c r="K30" s="18">
        <f t="shared" si="4"/>
        <v>8000</v>
      </c>
      <c r="L30" s="26"/>
      <c r="M30" s="1"/>
      <c r="N30" s="41" t="str">
        <f t="shared" si="5"/>
        <v>संशोधन रहेको</v>
      </c>
    </row>
    <row r="31" spans="1:14" x14ac:dyDescent="0.35">
      <c r="A31" s="137">
        <v>26</v>
      </c>
      <c r="B31" s="138" t="s">
        <v>162</v>
      </c>
      <c r="C31" s="79">
        <v>25</v>
      </c>
      <c r="D31" s="139">
        <v>20000</v>
      </c>
      <c r="E31" s="140"/>
      <c r="F31" s="137">
        <v>72</v>
      </c>
      <c r="G31" s="32"/>
      <c r="H31" s="31"/>
      <c r="I31" s="31">
        <v>5000</v>
      </c>
      <c r="J31" s="32"/>
      <c r="K31" s="18">
        <f t="shared" si="4"/>
        <v>25000</v>
      </c>
      <c r="L31" s="26"/>
      <c r="M31" s="1"/>
      <c r="N31" s="41" t="str">
        <f t="shared" si="5"/>
        <v>संशोधन रहेको</v>
      </c>
    </row>
    <row r="32" spans="1:14" x14ac:dyDescent="0.35">
      <c r="A32" s="137">
        <v>27</v>
      </c>
      <c r="B32" s="138" t="s">
        <v>163</v>
      </c>
      <c r="C32" s="79">
        <v>25</v>
      </c>
      <c r="D32" s="139">
        <v>8500</v>
      </c>
      <c r="E32" s="140"/>
      <c r="F32" s="137">
        <v>77</v>
      </c>
      <c r="G32" s="32"/>
      <c r="H32" s="31"/>
      <c r="I32" s="32"/>
      <c r="J32" s="31">
        <v>8500</v>
      </c>
      <c r="K32" s="18">
        <f t="shared" si="4"/>
        <v>0</v>
      </c>
      <c r="L32" s="26"/>
      <c r="M32" s="1"/>
      <c r="N32" s="41" t="str">
        <f t="shared" si="5"/>
        <v>संशोधन रहेको</v>
      </c>
    </row>
    <row r="33" spans="1:14" ht="31" x14ac:dyDescent="0.35">
      <c r="A33" s="137">
        <v>28</v>
      </c>
      <c r="B33" s="138" t="s">
        <v>227</v>
      </c>
      <c r="C33" s="79">
        <v>25</v>
      </c>
      <c r="D33" s="139">
        <v>10000</v>
      </c>
      <c r="E33" s="140"/>
      <c r="F33" s="137">
        <v>78</v>
      </c>
      <c r="G33" s="32"/>
      <c r="H33" s="31"/>
      <c r="I33" s="32"/>
      <c r="J33" s="31">
        <v>10000</v>
      </c>
      <c r="K33" s="18">
        <f t="shared" si="4"/>
        <v>0</v>
      </c>
      <c r="L33" s="26"/>
      <c r="M33" s="1"/>
      <c r="N33" s="41" t="str">
        <f t="shared" si="5"/>
        <v>संशोधन रहेको</v>
      </c>
    </row>
    <row r="34" spans="1:14" ht="31" x14ac:dyDescent="0.35">
      <c r="A34" s="137">
        <v>29</v>
      </c>
      <c r="B34" s="138" t="s">
        <v>164</v>
      </c>
      <c r="C34" s="79">
        <v>30</v>
      </c>
      <c r="D34" s="139">
        <v>5000</v>
      </c>
      <c r="E34" s="140"/>
      <c r="F34" s="137">
        <v>82</v>
      </c>
      <c r="G34" s="32"/>
      <c r="H34" s="31"/>
      <c r="I34" s="31">
        <v>4000</v>
      </c>
      <c r="J34" s="32"/>
      <c r="K34" s="18">
        <f t="shared" si="4"/>
        <v>9000</v>
      </c>
      <c r="L34" s="26"/>
      <c r="M34" s="1"/>
      <c r="N34" s="41" t="str">
        <f t="shared" si="5"/>
        <v>संशोधन रहेको</v>
      </c>
    </row>
    <row r="35" spans="1:14" ht="31" x14ac:dyDescent="0.35">
      <c r="A35" s="137">
        <v>30</v>
      </c>
      <c r="B35" s="138" t="s">
        <v>223</v>
      </c>
      <c r="C35" s="79"/>
      <c r="D35" s="139">
        <v>10000</v>
      </c>
      <c r="E35" s="140"/>
      <c r="F35" s="137">
        <v>85</v>
      </c>
      <c r="G35" s="32"/>
      <c r="H35" s="31"/>
      <c r="I35" s="31"/>
      <c r="J35" s="31">
        <v>10000</v>
      </c>
      <c r="K35" s="18">
        <f t="shared" si="4"/>
        <v>0</v>
      </c>
      <c r="L35" s="26"/>
      <c r="M35" s="1"/>
      <c r="N35" s="41" t="str">
        <f t="shared" si="5"/>
        <v>संशोधन रहेको</v>
      </c>
    </row>
    <row r="36" spans="1:14" ht="31" x14ac:dyDescent="0.35">
      <c r="A36" s="137">
        <v>31</v>
      </c>
      <c r="B36" s="138" t="s">
        <v>483</v>
      </c>
      <c r="C36" s="60"/>
      <c r="D36" s="145"/>
      <c r="E36" s="146"/>
      <c r="F36" s="147" t="s">
        <v>412</v>
      </c>
      <c r="G36" s="32"/>
      <c r="H36" s="31"/>
      <c r="I36" s="31">
        <v>10000</v>
      </c>
      <c r="J36" s="31"/>
      <c r="K36" s="18">
        <f t="shared" ref="K36" si="8">D36+G36+I36-H36-J36</f>
        <v>10000</v>
      </c>
      <c r="L36" s="26"/>
      <c r="M36" s="1"/>
      <c r="N36" s="41" t="str">
        <f t="shared" ref="N36" si="9">IF(G36+H36+I36+J36&lt;&gt;0,"संशोधन रहेको","नरहेको")</f>
        <v>संशोधन रहेको</v>
      </c>
    </row>
    <row r="37" spans="1:14" x14ac:dyDescent="0.35">
      <c r="A37" s="137">
        <v>32</v>
      </c>
      <c r="B37" s="144" t="s">
        <v>484</v>
      </c>
      <c r="C37" s="60">
        <v>1</v>
      </c>
      <c r="D37" s="145"/>
      <c r="E37" s="148"/>
      <c r="F37" s="147" t="s">
        <v>412</v>
      </c>
      <c r="G37" s="32"/>
      <c r="H37" s="31"/>
      <c r="I37" s="31">
        <v>15000</v>
      </c>
      <c r="J37" s="32"/>
      <c r="K37" s="18">
        <f t="shared" ref="K37:K52" si="10">D37+G37+I37-H37-J37</f>
        <v>15000</v>
      </c>
      <c r="L37" s="26"/>
      <c r="M37" s="1"/>
      <c r="N37" s="41" t="str">
        <f t="shared" ref="N37:N52" si="11">IF(G37+H37+I37+J37&lt;&gt;0,"संशोधन रहेको","नरहेको")</f>
        <v>संशोधन रहेको</v>
      </c>
    </row>
    <row r="38" spans="1:14" x14ac:dyDescent="0.35">
      <c r="A38" s="137">
        <v>33</v>
      </c>
      <c r="B38" s="144" t="s">
        <v>485</v>
      </c>
      <c r="C38" s="60" t="s">
        <v>486</v>
      </c>
      <c r="D38" s="145"/>
      <c r="E38" s="148"/>
      <c r="F38" s="147" t="s">
        <v>412</v>
      </c>
      <c r="G38" s="32"/>
      <c r="H38" s="31"/>
      <c r="I38" s="31">
        <v>10000</v>
      </c>
      <c r="J38" s="32"/>
      <c r="K38" s="18">
        <f t="shared" si="10"/>
        <v>10000</v>
      </c>
      <c r="L38" s="26"/>
      <c r="M38" s="1"/>
      <c r="N38" s="41" t="str">
        <f t="shared" si="11"/>
        <v>संशोधन रहेको</v>
      </c>
    </row>
    <row r="39" spans="1:14" ht="46.5" x14ac:dyDescent="0.35">
      <c r="A39" s="137">
        <v>34</v>
      </c>
      <c r="B39" s="144" t="s">
        <v>487</v>
      </c>
      <c r="C39" s="60" t="s">
        <v>488</v>
      </c>
      <c r="D39" s="145"/>
      <c r="E39" s="148"/>
      <c r="F39" s="147" t="s">
        <v>412</v>
      </c>
      <c r="G39" s="32"/>
      <c r="H39" s="31"/>
      <c r="I39" s="31">
        <v>25000</v>
      </c>
      <c r="J39" s="32"/>
      <c r="K39" s="18">
        <f t="shared" si="10"/>
        <v>25000</v>
      </c>
      <c r="L39" s="26"/>
      <c r="M39" s="1"/>
      <c r="N39" s="41" t="str">
        <f t="shared" si="11"/>
        <v>संशोधन रहेको</v>
      </c>
    </row>
    <row r="40" spans="1:14" x14ac:dyDescent="0.35">
      <c r="A40" s="137">
        <v>35</v>
      </c>
      <c r="B40" s="144" t="s">
        <v>489</v>
      </c>
      <c r="C40" s="60" t="s">
        <v>490</v>
      </c>
      <c r="D40" s="145"/>
      <c r="E40" s="148"/>
      <c r="F40" s="147" t="s">
        <v>412</v>
      </c>
      <c r="G40" s="32"/>
      <c r="H40" s="31"/>
      <c r="I40" s="31">
        <v>10000</v>
      </c>
      <c r="J40" s="32"/>
      <c r="K40" s="18">
        <f t="shared" si="10"/>
        <v>10000</v>
      </c>
      <c r="L40" s="26"/>
      <c r="M40" s="1"/>
      <c r="N40" s="41" t="str">
        <f t="shared" si="11"/>
        <v>संशोधन रहेको</v>
      </c>
    </row>
    <row r="41" spans="1:14" x14ac:dyDescent="0.35">
      <c r="A41" s="137">
        <v>36</v>
      </c>
      <c r="B41" s="144" t="s">
        <v>491</v>
      </c>
      <c r="C41" s="60" t="s">
        <v>492</v>
      </c>
      <c r="D41" s="145"/>
      <c r="E41" s="148"/>
      <c r="F41" s="147" t="s">
        <v>412</v>
      </c>
      <c r="G41" s="32"/>
      <c r="H41" s="31"/>
      <c r="I41" s="31">
        <v>7000</v>
      </c>
      <c r="J41" s="32"/>
      <c r="K41" s="18">
        <f t="shared" si="10"/>
        <v>7000</v>
      </c>
      <c r="L41" s="26"/>
      <c r="M41" s="1"/>
      <c r="N41" s="41" t="str">
        <f t="shared" si="11"/>
        <v>संशोधन रहेको</v>
      </c>
    </row>
    <row r="42" spans="1:14" x14ac:dyDescent="0.35">
      <c r="A42" s="137">
        <v>37</v>
      </c>
      <c r="B42" s="144" t="s">
        <v>493</v>
      </c>
      <c r="C42" s="60" t="s">
        <v>492</v>
      </c>
      <c r="D42" s="145"/>
      <c r="E42" s="148"/>
      <c r="F42" s="147" t="s">
        <v>412</v>
      </c>
      <c r="G42" s="32"/>
      <c r="H42" s="31"/>
      <c r="I42" s="31">
        <v>10000</v>
      </c>
      <c r="J42" s="32"/>
      <c r="K42" s="18">
        <f t="shared" si="10"/>
        <v>10000</v>
      </c>
      <c r="L42" s="26"/>
      <c r="M42" s="1"/>
      <c r="N42" s="41" t="str">
        <f t="shared" si="11"/>
        <v>संशोधन रहेको</v>
      </c>
    </row>
    <row r="43" spans="1:14" x14ac:dyDescent="0.35">
      <c r="A43" s="137">
        <v>38</v>
      </c>
      <c r="B43" s="144" t="s">
        <v>494</v>
      </c>
      <c r="C43" s="60" t="s">
        <v>495</v>
      </c>
      <c r="D43" s="145"/>
      <c r="E43" s="148"/>
      <c r="F43" s="147" t="s">
        <v>412</v>
      </c>
      <c r="G43" s="32"/>
      <c r="H43" s="31"/>
      <c r="I43" s="31">
        <v>20000</v>
      </c>
      <c r="J43" s="32"/>
      <c r="K43" s="18">
        <f t="shared" si="10"/>
        <v>20000</v>
      </c>
      <c r="L43" s="26"/>
      <c r="M43" s="1"/>
      <c r="N43" s="41" t="str">
        <f t="shared" si="11"/>
        <v>संशोधन रहेको</v>
      </c>
    </row>
    <row r="44" spans="1:14" x14ac:dyDescent="0.35">
      <c r="A44" s="137">
        <v>39</v>
      </c>
      <c r="B44" s="144" t="s">
        <v>140</v>
      </c>
      <c r="C44" s="60" t="s">
        <v>496</v>
      </c>
      <c r="D44" s="145"/>
      <c r="E44" s="148"/>
      <c r="F44" s="147" t="s">
        <v>412</v>
      </c>
      <c r="G44" s="32"/>
      <c r="H44" s="31"/>
      <c r="I44" s="31">
        <v>10000</v>
      </c>
      <c r="J44" s="32"/>
      <c r="K44" s="18">
        <f t="shared" si="10"/>
        <v>10000</v>
      </c>
      <c r="L44" s="26"/>
      <c r="M44" s="1"/>
      <c r="N44" s="41" t="str">
        <f t="shared" si="11"/>
        <v>संशोधन रहेको</v>
      </c>
    </row>
    <row r="45" spans="1:14" ht="31" x14ac:dyDescent="0.35">
      <c r="A45" s="137">
        <v>40</v>
      </c>
      <c r="B45" s="144" t="s">
        <v>497</v>
      </c>
      <c r="C45" s="60" t="s">
        <v>496</v>
      </c>
      <c r="D45" s="145"/>
      <c r="E45" s="148"/>
      <c r="F45" s="147" t="s">
        <v>412</v>
      </c>
      <c r="G45" s="32"/>
      <c r="H45" s="31"/>
      <c r="I45" s="31">
        <v>10000</v>
      </c>
      <c r="J45" s="32"/>
      <c r="K45" s="18">
        <f t="shared" si="10"/>
        <v>10000</v>
      </c>
      <c r="L45" s="26"/>
      <c r="M45" s="1"/>
      <c r="N45" s="41" t="str">
        <f t="shared" si="11"/>
        <v>संशोधन रहेको</v>
      </c>
    </row>
    <row r="46" spans="1:14" x14ac:dyDescent="0.35">
      <c r="A46" s="137">
        <v>41</v>
      </c>
      <c r="B46" s="144" t="s">
        <v>498</v>
      </c>
      <c r="C46" s="60" t="s">
        <v>496</v>
      </c>
      <c r="D46" s="145"/>
      <c r="E46" s="148"/>
      <c r="F46" s="147" t="s">
        <v>412</v>
      </c>
      <c r="G46" s="32"/>
      <c r="H46" s="31"/>
      <c r="I46" s="31">
        <v>10000</v>
      </c>
      <c r="J46" s="32"/>
      <c r="K46" s="18">
        <f t="shared" si="10"/>
        <v>10000</v>
      </c>
      <c r="L46" s="26"/>
      <c r="M46" s="1"/>
      <c r="N46" s="41" t="str">
        <f t="shared" si="11"/>
        <v>संशोधन रहेको</v>
      </c>
    </row>
    <row r="47" spans="1:14" ht="15.5" customHeight="1" x14ac:dyDescent="0.35">
      <c r="A47" s="137">
        <v>42</v>
      </c>
      <c r="B47" s="144" t="s">
        <v>499</v>
      </c>
      <c r="C47" s="60" t="s">
        <v>500</v>
      </c>
      <c r="D47" s="145"/>
      <c r="E47" s="148"/>
      <c r="F47" s="147" t="s">
        <v>412</v>
      </c>
      <c r="G47" s="32"/>
      <c r="H47" s="31"/>
      <c r="I47" s="31">
        <v>5000</v>
      </c>
      <c r="J47" s="32"/>
      <c r="K47" s="18">
        <f t="shared" si="10"/>
        <v>5000</v>
      </c>
      <c r="L47" s="26"/>
      <c r="M47" s="1"/>
      <c r="N47" s="41" t="str">
        <f t="shared" si="11"/>
        <v>संशोधन रहेको</v>
      </c>
    </row>
    <row r="48" spans="1:14" x14ac:dyDescent="0.35">
      <c r="A48" s="137">
        <v>43</v>
      </c>
      <c r="B48" s="144" t="s">
        <v>501</v>
      </c>
      <c r="C48" s="60">
        <v>32</v>
      </c>
      <c r="D48" s="145"/>
      <c r="E48" s="148"/>
      <c r="F48" s="147" t="s">
        <v>412</v>
      </c>
      <c r="G48" s="32"/>
      <c r="H48" s="31"/>
      <c r="I48" s="31">
        <v>10000</v>
      </c>
      <c r="J48" s="32"/>
      <c r="K48" s="18">
        <f t="shared" si="10"/>
        <v>10000</v>
      </c>
      <c r="L48" s="26"/>
      <c r="M48" s="1"/>
      <c r="N48" s="41" t="str">
        <f t="shared" si="11"/>
        <v>संशोधन रहेको</v>
      </c>
    </row>
    <row r="49" spans="1:14" ht="31" x14ac:dyDescent="0.35">
      <c r="A49" s="137">
        <v>44</v>
      </c>
      <c r="B49" s="144" t="s">
        <v>686</v>
      </c>
      <c r="C49" s="60">
        <v>11</v>
      </c>
      <c r="D49" s="145"/>
      <c r="E49" s="148"/>
      <c r="F49" s="147" t="s">
        <v>412</v>
      </c>
      <c r="G49" s="32"/>
      <c r="H49" s="31"/>
      <c r="I49" s="31">
        <v>5000</v>
      </c>
      <c r="J49" s="32"/>
      <c r="K49" s="18">
        <f t="shared" si="10"/>
        <v>5000</v>
      </c>
      <c r="L49" s="26"/>
      <c r="M49" s="1"/>
      <c r="N49" s="41" t="str">
        <f t="shared" si="11"/>
        <v>संशोधन रहेको</v>
      </c>
    </row>
    <row r="50" spans="1:14" x14ac:dyDescent="0.35">
      <c r="A50" s="137">
        <v>45</v>
      </c>
      <c r="B50" s="144" t="s">
        <v>502</v>
      </c>
      <c r="C50" s="60"/>
      <c r="D50" s="145"/>
      <c r="E50" s="148"/>
      <c r="F50" s="147" t="s">
        <v>412</v>
      </c>
      <c r="G50" s="32"/>
      <c r="H50" s="31"/>
      <c r="I50" s="31">
        <v>4000</v>
      </c>
      <c r="J50" s="32"/>
      <c r="K50" s="18">
        <f t="shared" si="10"/>
        <v>4000</v>
      </c>
      <c r="L50" s="26"/>
      <c r="M50" s="1"/>
      <c r="N50" s="41" t="str">
        <f t="shared" si="11"/>
        <v>संशोधन रहेको</v>
      </c>
    </row>
    <row r="51" spans="1:14" x14ac:dyDescent="0.35">
      <c r="A51" s="137">
        <v>46</v>
      </c>
      <c r="B51" s="144" t="s">
        <v>503</v>
      </c>
      <c r="C51" s="60">
        <v>11</v>
      </c>
      <c r="D51" s="145"/>
      <c r="E51" s="148"/>
      <c r="F51" s="147" t="s">
        <v>412</v>
      </c>
      <c r="G51" s="32"/>
      <c r="H51" s="31"/>
      <c r="I51" s="31">
        <v>10000</v>
      </c>
      <c r="J51" s="32"/>
      <c r="K51" s="18">
        <f t="shared" ref="K51" si="12">D51+G51+I51-H51-J51</f>
        <v>10000</v>
      </c>
      <c r="L51" s="26"/>
      <c r="M51" s="1"/>
      <c r="N51" s="41" t="str">
        <f t="shared" ref="N51" si="13">IF(G51+H51+I51+J51&lt;&gt;0,"संशोधन रहेको","नरहेको")</f>
        <v>संशोधन रहेको</v>
      </c>
    </row>
    <row r="52" spans="1:14" ht="31" x14ac:dyDescent="0.35">
      <c r="A52" s="137">
        <v>47</v>
      </c>
      <c r="B52" s="144" t="s">
        <v>504</v>
      </c>
      <c r="C52" s="60">
        <v>23</v>
      </c>
      <c r="D52" s="145"/>
      <c r="E52" s="148"/>
      <c r="F52" s="147" t="s">
        <v>412</v>
      </c>
      <c r="G52" s="32"/>
      <c r="H52" s="31"/>
      <c r="I52" s="31">
        <v>2000</v>
      </c>
      <c r="J52" s="32"/>
      <c r="K52" s="18">
        <f t="shared" si="10"/>
        <v>2000</v>
      </c>
      <c r="L52" s="26"/>
      <c r="M52" s="1"/>
      <c r="N52" s="41" t="str">
        <f t="shared" si="11"/>
        <v>संशोधन रहेको</v>
      </c>
    </row>
    <row r="53" spans="1:14" x14ac:dyDescent="0.35">
      <c r="G53" s="109">
        <f t="shared" ref="G53:J53" si="14">SUM(G6:G52)</f>
        <v>0</v>
      </c>
      <c r="H53" s="109">
        <f t="shared" si="14"/>
        <v>0</v>
      </c>
      <c r="I53" s="109">
        <f t="shared" si="14"/>
        <v>253000</v>
      </c>
      <c r="J53" s="109">
        <f t="shared" si="14"/>
        <v>151500</v>
      </c>
    </row>
    <row r="56" spans="1:14" ht="31" x14ac:dyDescent="0.35">
      <c r="A56" s="137">
        <v>19</v>
      </c>
      <c r="B56" s="138" t="s">
        <v>158</v>
      </c>
      <c r="C56" s="79">
        <v>19</v>
      </c>
      <c r="D56" s="139">
        <v>20000</v>
      </c>
      <c r="E56" s="140"/>
      <c r="F56" s="137">
        <v>61</v>
      </c>
      <c r="G56" s="32"/>
      <c r="H56" s="31"/>
      <c r="I56" s="32"/>
      <c r="J56" s="31">
        <v>10000</v>
      </c>
      <c r="K56" s="18">
        <f t="shared" ref="K56" si="15">D56+G56+I56-H56-J56</f>
        <v>10000</v>
      </c>
      <c r="L56" s="226" t="s">
        <v>362</v>
      </c>
      <c r="M56" s="1"/>
      <c r="N56" s="41" t="str">
        <f t="shared" ref="N56" si="16">IF(G56+H56+I56+J56&lt;&gt;0,"संशोधन रहेको","नरहेको")</f>
        <v>संशोधन रहेको</v>
      </c>
    </row>
  </sheetData>
  <sortState xmlns:xlrd2="http://schemas.microsoft.com/office/spreadsheetml/2017/richdata2" ref="B6:E35">
    <sortCondition ref="C6:C35"/>
  </sortState>
  <printOptions horizontalCentered="1"/>
  <pageMargins left="0.25" right="0.5" top="0.75" bottom="0.75" header="0.5" footer="0.5"/>
  <pageSetup paperSize="9" scale="98" fitToHeight="0" orientation="landscape" r:id="rId1"/>
  <headerFooter scaleWithDoc="0">
    <oddFooter>&amp;C&amp;8पाना नं. &amp;"FONTASY_HIMALI_TT,NORMAL"&amp;P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7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30" customWidth="1"/>
    <col min="2" max="2" width="60.54296875" style="30" customWidth="1"/>
    <col min="3" max="3" width="6.54296875" style="68" customWidth="1"/>
    <col min="4" max="4" width="12.54296875" style="30" customWidth="1"/>
    <col min="5" max="16384" width="8.7265625" style="30"/>
  </cols>
  <sheetData>
    <row r="1" spans="1:4" s="52" customFormat="1" x14ac:dyDescent="0.35">
      <c r="A1" s="256" t="s">
        <v>75</v>
      </c>
      <c r="B1" s="256"/>
      <c r="C1" s="256"/>
      <c r="D1" s="256"/>
    </row>
    <row r="2" spans="1: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</row>
    <row r="3" spans="1:4" s="52" customFormat="1" x14ac:dyDescent="0.35">
      <c r="A3" s="256" t="s">
        <v>67</v>
      </c>
      <c r="B3" s="256"/>
      <c r="C3" s="256"/>
      <c r="D3" s="256"/>
    </row>
    <row r="5" spans="1:4" x14ac:dyDescent="0.35">
      <c r="A5" s="149" t="s">
        <v>46</v>
      </c>
      <c r="B5" s="72" t="s">
        <v>64</v>
      </c>
      <c r="C5" s="72" t="s">
        <v>17</v>
      </c>
      <c r="D5" s="72" t="s">
        <v>20</v>
      </c>
    </row>
    <row r="6" spans="1:4" x14ac:dyDescent="0.35">
      <c r="A6" s="119">
        <v>1</v>
      </c>
      <c r="B6" s="150" t="s">
        <v>225</v>
      </c>
      <c r="C6" s="119">
        <v>23</v>
      </c>
      <c r="D6" s="151" t="s">
        <v>651</v>
      </c>
    </row>
    <row r="7" spans="1:4" x14ac:dyDescent="0.35">
      <c r="A7" s="119">
        <v>2</v>
      </c>
      <c r="B7" s="150" t="s">
        <v>511</v>
      </c>
      <c r="C7" s="119">
        <v>23</v>
      </c>
      <c r="D7" s="151" t="s">
        <v>412</v>
      </c>
    </row>
  </sheetData>
  <sortState xmlns:xlrd2="http://schemas.microsoft.com/office/spreadsheetml/2017/richdata2" ref="A6:D6">
    <sortCondition ref="C6"/>
  </sortState>
  <mergeCells count="2">
    <mergeCell ref="A1:D1"/>
    <mergeCell ref="A3:D3"/>
  </mergeCells>
  <printOptions horizontalCentered="1"/>
  <pageMargins left="1" right="1" top="0.75" bottom="0.75" header="0.5" footer="0.5"/>
  <pageSetup paperSize="9" fitToHeight="0" orientation="landscape" r:id="rId1"/>
  <headerFooter scaleWithDoc="0">
    <oddFooter>&amp;C&amp;8पाना नं. &amp;"FONTASY_HIMALI_TT,NORMAL"&amp;P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8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30" customWidth="1"/>
    <col min="2" max="2" width="42" style="30" customWidth="1"/>
    <col min="3" max="3" width="6.54296875" style="68" customWidth="1"/>
    <col min="4" max="4" width="12.54296875" style="156" customWidth="1"/>
    <col min="5" max="5" width="12.54296875" style="30" customWidth="1"/>
    <col min="6" max="16384" width="8.7265625" style="30"/>
  </cols>
  <sheetData>
    <row r="1" spans="1:14" s="52" customFormat="1" x14ac:dyDescent="0.35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52" customFormat="1" x14ac:dyDescent="0.35">
      <c r="A3" s="37" t="s">
        <v>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5" spans="1:14" ht="93" x14ac:dyDescent="0.35">
      <c r="A5" s="149" t="s">
        <v>46</v>
      </c>
      <c r="B5" s="72" t="s">
        <v>64</v>
      </c>
      <c r="C5" s="72" t="s">
        <v>17</v>
      </c>
      <c r="D5" s="152" t="s">
        <v>66</v>
      </c>
      <c r="E5" s="72" t="s">
        <v>20</v>
      </c>
      <c r="F5" s="9" t="s">
        <v>386</v>
      </c>
      <c r="G5" s="9" t="s">
        <v>387</v>
      </c>
      <c r="H5" s="9" t="s">
        <v>388</v>
      </c>
      <c r="I5" s="9" t="s">
        <v>389</v>
      </c>
      <c r="J5" s="9" t="s">
        <v>390</v>
      </c>
      <c r="K5" s="9" t="s">
        <v>391</v>
      </c>
      <c r="L5" s="9" t="s">
        <v>20</v>
      </c>
      <c r="M5" s="1"/>
      <c r="N5" s="1" t="s">
        <v>413</v>
      </c>
    </row>
    <row r="6" spans="1:14" x14ac:dyDescent="0.35">
      <c r="A6" s="119">
        <v>1</v>
      </c>
      <c r="B6" s="153" t="s">
        <v>512</v>
      </c>
      <c r="C6" s="79">
        <v>18</v>
      </c>
      <c r="D6" s="131"/>
      <c r="E6" s="154"/>
      <c r="F6" s="60" t="s">
        <v>412</v>
      </c>
      <c r="G6" s="61">
        <v>1000</v>
      </c>
      <c r="H6" s="148"/>
      <c r="I6" s="148"/>
      <c r="J6" s="148"/>
      <c r="K6" s="26">
        <f t="shared" ref="K6:K7" si="0">D6+G6+I6-H6-J6</f>
        <v>1000</v>
      </c>
      <c r="L6" s="26"/>
      <c r="M6" s="1"/>
      <c r="N6" s="116" t="str">
        <f t="shared" ref="N6:N7" si="1">IF(G6+H6+I6+J6&lt;&gt;0,"संशोधन रहेको","नरहेको")</f>
        <v>संशोधन रहेको</v>
      </c>
    </row>
    <row r="7" spans="1:14" x14ac:dyDescent="0.35">
      <c r="A7" s="79">
        <v>2</v>
      </c>
      <c r="B7" s="153" t="s">
        <v>513</v>
      </c>
      <c r="C7" s="79">
        <v>20</v>
      </c>
      <c r="D7" s="131"/>
      <c r="E7" s="154"/>
      <c r="F7" s="60" t="s">
        <v>412</v>
      </c>
      <c r="G7" s="61">
        <v>1000</v>
      </c>
      <c r="H7" s="148"/>
      <c r="I7" s="148"/>
      <c r="J7" s="148"/>
      <c r="K7" s="26">
        <f t="shared" si="0"/>
        <v>1000</v>
      </c>
      <c r="L7" s="26"/>
      <c r="M7" s="1"/>
      <c r="N7" s="116" t="str">
        <f t="shared" si="1"/>
        <v>संशोधन रहेको</v>
      </c>
    </row>
    <row r="8" spans="1:14" x14ac:dyDescent="0.35">
      <c r="C8" s="30"/>
      <c r="D8" s="30"/>
      <c r="G8" s="155">
        <f t="shared" ref="G8:I8" si="2">SUM(G6:G7)</f>
        <v>2000</v>
      </c>
      <c r="H8" s="155">
        <f t="shared" si="2"/>
        <v>0</v>
      </c>
      <c r="I8" s="155">
        <f t="shared" si="2"/>
        <v>0</v>
      </c>
      <c r="J8" s="155">
        <f>SUM(J6:J7)</f>
        <v>0</v>
      </c>
    </row>
  </sheetData>
  <printOptions horizontalCentered="1"/>
  <pageMargins left="0.25" right="0.5" top="0.75" bottom="0.75" header="0.5" footer="0.5"/>
  <pageSetup paperSize="9" scale="98" fitToHeight="0" orientation="landscape" r:id="rId1"/>
  <headerFooter scaleWithDoc="0">
    <oddFooter>&amp;C&amp;8पाना नं. &amp;"FONTASY_HIMALI_TT,NORMAL"&amp;P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3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30" customWidth="1"/>
    <col min="2" max="2" width="40.54296875" style="30" customWidth="1"/>
    <col min="3" max="3" width="6.54296875" style="68" customWidth="1"/>
    <col min="4" max="4" width="12.54296875" style="156" customWidth="1"/>
    <col min="5" max="5" width="12.54296875" style="30" customWidth="1"/>
    <col min="6" max="16384" width="8.7265625" style="30"/>
  </cols>
  <sheetData>
    <row r="1" spans="1:14" s="52" customFormat="1" x14ac:dyDescent="0.3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52" customFormat="1" x14ac:dyDescent="0.3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5" spans="1:14" ht="93" x14ac:dyDescent="0.35">
      <c r="A5" s="134" t="s">
        <v>46</v>
      </c>
      <c r="B5" s="135" t="s">
        <v>64</v>
      </c>
      <c r="C5" s="135" t="s">
        <v>17</v>
      </c>
      <c r="D5" s="136" t="s">
        <v>66</v>
      </c>
      <c r="E5" s="135" t="s">
        <v>20</v>
      </c>
      <c r="F5" s="9" t="s">
        <v>386</v>
      </c>
      <c r="G5" s="9" t="s">
        <v>387</v>
      </c>
      <c r="H5" s="9" t="s">
        <v>388</v>
      </c>
      <c r="I5" s="9" t="s">
        <v>389</v>
      </c>
      <c r="J5" s="9" t="s">
        <v>390</v>
      </c>
      <c r="K5" s="9" t="s">
        <v>391</v>
      </c>
      <c r="L5" s="9" t="s">
        <v>20</v>
      </c>
      <c r="N5" s="1" t="s">
        <v>413</v>
      </c>
    </row>
    <row r="6" spans="1:14" ht="46.5" x14ac:dyDescent="0.35">
      <c r="A6" s="79">
        <v>1</v>
      </c>
      <c r="B6" s="12" t="s">
        <v>672</v>
      </c>
      <c r="C6" s="129"/>
      <c r="D6" s="131">
        <v>10000</v>
      </c>
      <c r="E6" s="154"/>
      <c r="F6" s="60">
        <v>36</v>
      </c>
      <c r="G6" s="61"/>
      <c r="H6" s="131">
        <v>6000</v>
      </c>
      <c r="I6" s="148"/>
      <c r="J6" s="148"/>
      <c r="K6" s="26">
        <f t="shared" ref="K6" si="0">D6+G6+I6-H6-J6</f>
        <v>4000</v>
      </c>
      <c r="L6" s="148"/>
      <c r="N6" s="1" t="str">
        <f t="shared" ref="N6" si="1">IF(G6+H6+I6+J6&lt;&gt;0,"संशोधन रहेको","नरहेको")</f>
        <v>संशोधन रहेको</v>
      </c>
    </row>
    <row r="7" spans="1:14" ht="31" x14ac:dyDescent="0.35">
      <c r="A7" s="79">
        <v>2</v>
      </c>
      <c r="B7" s="12" t="s">
        <v>538</v>
      </c>
      <c r="C7" s="129"/>
      <c r="D7" s="131"/>
      <c r="E7" s="154"/>
      <c r="F7" s="60" t="s">
        <v>412</v>
      </c>
      <c r="G7" s="61">
        <v>3000</v>
      </c>
      <c r="H7" s="148"/>
      <c r="I7" s="148"/>
      <c r="J7" s="148"/>
      <c r="K7" s="26">
        <f t="shared" ref="K7:K10" si="2">D7+G7+I7-H7-J7</f>
        <v>3000</v>
      </c>
      <c r="L7" s="148"/>
      <c r="N7" s="1" t="str">
        <f t="shared" ref="N7:N10" si="3">IF(G7+H7+I7+J7&lt;&gt;0,"संशोधन रहेको","नरहेको")</f>
        <v>संशोधन रहेको</v>
      </c>
    </row>
    <row r="8" spans="1:14" ht="31" x14ac:dyDescent="0.35">
      <c r="A8" s="79">
        <v>3</v>
      </c>
      <c r="B8" s="12" t="s">
        <v>539</v>
      </c>
      <c r="C8" s="129"/>
      <c r="D8" s="131"/>
      <c r="E8" s="154"/>
      <c r="F8" s="60" t="s">
        <v>412</v>
      </c>
      <c r="G8" s="61">
        <v>1000</v>
      </c>
      <c r="H8" s="148"/>
      <c r="I8" s="148"/>
      <c r="J8" s="148"/>
      <c r="K8" s="26">
        <f t="shared" si="2"/>
        <v>1000</v>
      </c>
      <c r="L8" s="148"/>
      <c r="N8" s="1" t="str">
        <f t="shared" si="3"/>
        <v>संशोधन रहेको</v>
      </c>
    </row>
    <row r="9" spans="1:14" ht="46.5" x14ac:dyDescent="0.35">
      <c r="A9" s="79">
        <v>4</v>
      </c>
      <c r="B9" s="12" t="s">
        <v>540</v>
      </c>
      <c r="C9" s="129"/>
      <c r="D9" s="131"/>
      <c r="E9" s="154"/>
      <c r="F9" s="60" t="s">
        <v>412</v>
      </c>
      <c r="G9" s="61">
        <v>1500</v>
      </c>
      <c r="H9" s="148"/>
      <c r="I9" s="148"/>
      <c r="J9" s="148"/>
      <c r="K9" s="26">
        <f t="shared" si="2"/>
        <v>1500</v>
      </c>
      <c r="L9" s="148"/>
      <c r="N9" s="1" t="str">
        <f t="shared" si="3"/>
        <v>संशोधन रहेको</v>
      </c>
    </row>
    <row r="10" spans="1:14" ht="46.5" x14ac:dyDescent="0.35">
      <c r="A10" s="79">
        <v>5</v>
      </c>
      <c r="B10" s="12" t="s">
        <v>541</v>
      </c>
      <c r="C10" s="129"/>
      <c r="D10" s="131"/>
      <c r="E10" s="154"/>
      <c r="F10" s="60" t="s">
        <v>412</v>
      </c>
      <c r="G10" s="61">
        <v>500</v>
      </c>
      <c r="H10" s="148"/>
      <c r="I10" s="148"/>
      <c r="J10" s="148"/>
      <c r="K10" s="26">
        <f t="shared" si="2"/>
        <v>500</v>
      </c>
      <c r="L10" s="148"/>
      <c r="N10" s="1" t="str">
        <f t="shared" si="3"/>
        <v>संशोधन रहेको</v>
      </c>
    </row>
    <row r="11" spans="1:14" x14ac:dyDescent="0.35">
      <c r="G11" s="61">
        <f>SUM(G7:G10)</f>
        <v>6000</v>
      </c>
      <c r="H11" s="61">
        <f t="shared" ref="H11:J11" si="4">SUM(H7:H10)</f>
        <v>0</v>
      </c>
      <c r="I11" s="61">
        <f t="shared" si="4"/>
        <v>0</v>
      </c>
      <c r="J11" s="61">
        <f t="shared" si="4"/>
        <v>0</v>
      </c>
    </row>
    <row r="13" spans="1:14" s="179" customFormat="1" ht="25" x14ac:dyDescent="0.35">
      <c r="A13" s="183"/>
      <c r="B13" s="184" t="s">
        <v>672</v>
      </c>
      <c r="C13" s="185"/>
      <c r="D13" s="186">
        <v>10000</v>
      </c>
      <c r="E13" s="187"/>
      <c r="F13" s="183">
        <v>36</v>
      </c>
      <c r="G13" s="187"/>
      <c r="H13" s="187">
        <v>6000</v>
      </c>
      <c r="I13" s="187"/>
      <c r="J13" s="187"/>
      <c r="K13" s="188">
        <f t="shared" ref="K13" si="5">D13+G13+I13-H13-J13</f>
        <v>4000</v>
      </c>
      <c r="L13" s="187"/>
      <c r="N13" s="178" t="str">
        <f t="shared" ref="N13" si="6">IF(G13+H13+I13+J13&lt;&gt;0,"संशोधन रहेको","नरहेको")</f>
        <v>संशोधन रहेको</v>
      </c>
    </row>
  </sheetData>
  <printOptions horizontalCentered="1"/>
  <pageMargins left="0.25" right="0.5" top="0.75" bottom="0.65" header="0.5" footer="0.5"/>
  <pageSetup paperSize="9" scale="99" fitToHeight="0" orientation="landscape" r:id="rId1"/>
  <headerFooter scaleWithDoc="0">
    <oddFooter>&amp;C&amp;8पाना नं. &amp;"FONTASY_HIMALI_TT,NORMAL"&amp;P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22EA-E908-47BA-98AA-4FB23A25C57A}">
  <dimension ref="A1:E33"/>
  <sheetViews>
    <sheetView zoomScaleNormal="100" workbookViewId="0"/>
  </sheetViews>
  <sheetFormatPr defaultRowHeight="15.5" x14ac:dyDescent="0.35"/>
  <cols>
    <col min="1" max="1" width="3" style="245" bestFit="1" customWidth="1"/>
    <col min="2" max="2" width="4.6328125" style="245" bestFit="1" customWidth="1"/>
    <col min="3" max="3" width="6.26953125" style="245" bestFit="1" customWidth="1"/>
    <col min="4" max="4" width="100.6328125" style="245" customWidth="1"/>
    <col min="5" max="16384" width="8.7265625" style="245"/>
  </cols>
  <sheetData>
    <row r="1" spans="1:5" s="251" customFormat="1" x14ac:dyDescent="0.35">
      <c r="A1" s="257" t="s">
        <v>610</v>
      </c>
      <c r="B1" s="257"/>
      <c r="C1" s="257"/>
      <c r="D1" s="257"/>
    </row>
    <row r="2" spans="1:5" s="251" customFormat="1" x14ac:dyDescent="0.35">
      <c r="A2" s="252" t="str">
        <f>'मुख्य कार्यक्रम क'!A2</f>
        <v>आर्थिक वर्ष २०८१।८२ मा संशोधन</v>
      </c>
      <c r="B2" s="252"/>
      <c r="C2" s="252"/>
      <c r="D2" s="252"/>
    </row>
    <row r="3" spans="1:5" s="251" customFormat="1" x14ac:dyDescent="0.35">
      <c r="A3" s="257" t="s">
        <v>650</v>
      </c>
      <c r="B3" s="257"/>
      <c r="C3" s="257"/>
      <c r="D3" s="257"/>
    </row>
    <row r="4" spans="1:5" x14ac:dyDescent="0.35">
      <c r="A4" s="265"/>
      <c r="B4" s="265"/>
      <c r="C4" s="265"/>
      <c r="D4" s="265"/>
      <c r="E4" s="265"/>
    </row>
    <row r="5" spans="1:5" ht="31" x14ac:dyDescent="0.35">
      <c r="A5" s="259" t="s">
        <v>571</v>
      </c>
      <c r="B5" s="259"/>
      <c r="C5" s="259"/>
      <c r="D5" s="157" t="s">
        <v>611</v>
      </c>
      <c r="E5" s="157" t="s">
        <v>612</v>
      </c>
    </row>
    <row r="6" spans="1:5" ht="45" customHeight="1" x14ac:dyDescent="0.35">
      <c r="A6" s="165">
        <v>1</v>
      </c>
      <c r="B6" s="165"/>
      <c r="D6" s="260" t="s">
        <v>572</v>
      </c>
      <c r="E6" s="261"/>
    </row>
    <row r="7" spans="1:5" ht="30" customHeight="1" x14ac:dyDescent="0.35">
      <c r="A7" s="158"/>
      <c r="B7" s="165">
        <v>1.1000000000000001</v>
      </c>
      <c r="C7" s="158"/>
      <c r="D7" s="264" t="s">
        <v>573</v>
      </c>
      <c r="E7" s="264"/>
    </row>
    <row r="8" spans="1:5" ht="31" x14ac:dyDescent="0.35">
      <c r="A8" s="165"/>
      <c r="B8" s="165"/>
      <c r="C8" s="165" t="s">
        <v>574</v>
      </c>
      <c r="D8" s="160" t="s">
        <v>575</v>
      </c>
      <c r="E8" s="161">
        <v>500</v>
      </c>
    </row>
    <row r="9" spans="1:5" ht="31" x14ac:dyDescent="0.35">
      <c r="A9" s="165"/>
      <c r="B9" s="165"/>
      <c r="C9" s="165" t="s">
        <v>576</v>
      </c>
      <c r="D9" s="160" t="s">
        <v>577</v>
      </c>
      <c r="E9" s="161">
        <v>500</v>
      </c>
    </row>
    <row r="10" spans="1:5" x14ac:dyDescent="0.35">
      <c r="A10" s="158"/>
      <c r="B10" s="165">
        <v>1.2</v>
      </c>
      <c r="C10" s="158"/>
      <c r="D10" s="160" t="s">
        <v>578</v>
      </c>
      <c r="E10" s="161">
        <v>500</v>
      </c>
    </row>
    <row r="11" spans="1:5" x14ac:dyDescent="0.35">
      <c r="A11" s="158"/>
      <c r="B11" s="165">
        <v>1.3</v>
      </c>
      <c r="C11" s="158"/>
      <c r="D11" s="160" t="s">
        <v>579</v>
      </c>
      <c r="E11" s="161">
        <v>5000</v>
      </c>
    </row>
    <row r="12" spans="1:5" x14ac:dyDescent="0.35">
      <c r="A12" s="158"/>
      <c r="B12" s="165">
        <v>1.4</v>
      </c>
      <c r="C12" s="158"/>
      <c r="D12" s="160" t="s">
        <v>580</v>
      </c>
      <c r="E12" s="161">
        <v>5000</v>
      </c>
    </row>
    <row r="13" spans="1:5" x14ac:dyDescent="0.35">
      <c r="A13" s="158"/>
      <c r="B13" s="165">
        <v>1.5</v>
      </c>
      <c r="C13" s="158"/>
      <c r="D13" s="160" t="s">
        <v>581</v>
      </c>
      <c r="E13" s="161">
        <v>500</v>
      </c>
    </row>
    <row r="14" spans="1:5" ht="30" customHeight="1" x14ac:dyDescent="0.35">
      <c r="A14" s="158"/>
      <c r="B14" s="165">
        <v>1.6</v>
      </c>
      <c r="C14" s="158"/>
      <c r="D14" s="264" t="s">
        <v>582</v>
      </c>
      <c r="E14" s="264"/>
    </row>
    <row r="15" spans="1:5" ht="31" x14ac:dyDescent="0.35">
      <c r="A15" s="158"/>
      <c r="B15" s="158"/>
      <c r="C15" s="165" t="s">
        <v>583</v>
      </c>
      <c r="D15" s="160" t="s">
        <v>584</v>
      </c>
      <c r="E15" s="161">
        <v>500</v>
      </c>
    </row>
    <row r="16" spans="1:5" x14ac:dyDescent="0.35">
      <c r="A16" s="158"/>
      <c r="B16" s="158"/>
      <c r="C16" s="165" t="s">
        <v>585</v>
      </c>
      <c r="D16" s="160" t="s">
        <v>586</v>
      </c>
      <c r="E16" s="161">
        <v>1000</v>
      </c>
    </row>
    <row r="17" spans="1:5" ht="31" x14ac:dyDescent="0.35">
      <c r="A17" s="158"/>
      <c r="B17" s="158"/>
      <c r="C17" s="165" t="s">
        <v>587</v>
      </c>
      <c r="D17" s="160" t="s">
        <v>588</v>
      </c>
      <c r="E17" s="161">
        <v>500</v>
      </c>
    </row>
    <row r="18" spans="1:5" x14ac:dyDescent="0.35">
      <c r="A18" s="158"/>
      <c r="B18" s="158"/>
      <c r="C18" s="165">
        <v>1.7</v>
      </c>
      <c r="D18" s="160" t="s">
        <v>589</v>
      </c>
      <c r="E18" s="161">
        <v>500</v>
      </c>
    </row>
    <row r="19" spans="1:5" ht="30" customHeight="1" x14ac:dyDescent="0.35">
      <c r="A19" s="165">
        <v>2</v>
      </c>
      <c r="B19" s="165"/>
      <c r="D19" s="260" t="s">
        <v>590</v>
      </c>
      <c r="E19" s="261"/>
    </row>
    <row r="20" spans="1:5" ht="31" x14ac:dyDescent="0.35">
      <c r="A20" s="165"/>
      <c r="B20" s="162">
        <v>2.1</v>
      </c>
      <c r="C20" s="158"/>
      <c r="D20" s="163" t="s">
        <v>603</v>
      </c>
      <c r="E20" s="161">
        <v>1000</v>
      </c>
    </row>
    <row r="21" spans="1:5" ht="45" customHeight="1" x14ac:dyDescent="0.35">
      <c r="A21" s="165">
        <v>4</v>
      </c>
      <c r="B21" s="165"/>
      <c r="D21" s="260" t="s">
        <v>591</v>
      </c>
      <c r="E21" s="261"/>
    </row>
    <row r="22" spans="1:5" x14ac:dyDescent="0.35">
      <c r="A22" s="158"/>
      <c r="B22" s="165">
        <v>4.0999999999999996</v>
      </c>
      <c r="C22" s="158"/>
      <c r="D22" s="260" t="s">
        <v>604</v>
      </c>
      <c r="E22" s="261"/>
    </row>
    <row r="23" spans="1:5" x14ac:dyDescent="0.35">
      <c r="A23" s="158"/>
      <c r="B23" s="158"/>
      <c r="C23" s="165" t="s">
        <v>599</v>
      </c>
      <c r="D23" s="163" t="s">
        <v>596</v>
      </c>
      <c r="E23" s="161">
        <v>10000</v>
      </c>
    </row>
    <row r="24" spans="1:5" ht="31" x14ac:dyDescent="0.35">
      <c r="A24" s="158"/>
      <c r="B24" s="158"/>
      <c r="C24" s="165" t="s">
        <v>600</v>
      </c>
      <c r="D24" s="163" t="s">
        <v>605</v>
      </c>
      <c r="E24" s="161">
        <v>5000</v>
      </c>
    </row>
    <row r="25" spans="1:5" ht="31" x14ac:dyDescent="0.35">
      <c r="A25" s="158"/>
      <c r="B25" s="158"/>
      <c r="C25" s="165" t="s">
        <v>601</v>
      </c>
      <c r="D25" s="163" t="s">
        <v>606</v>
      </c>
      <c r="E25" s="161">
        <v>5000</v>
      </c>
    </row>
    <row r="26" spans="1:5" ht="45" customHeight="1" x14ac:dyDescent="0.35">
      <c r="A26" s="165">
        <v>5</v>
      </c>
      <c r="B26" s="165"/>
      <c r="D26" s="260" t="s">
        <v>592</v>
      </c>
      <c r="E26" s="261"/>
    </row>
    <row r="27" spans="1:5" x14ac:dyDescent="0.35">
      <c r="A27" s="165"/>
      <c r="B27" s="162">
        <v>5.0999999999999996</v>
      </c>
      <c r="C27" s="158"/>
      <c r="D27" s="164" t="s">
        <v>607</v>
      </c>
      <c r="E27" s="161">
        <v>5000</v>
      </c>
    </row>
    <row r="28" spans="1:5" ht="45" customHeight="1" x14ac:dyDescent="0.35">
      <c r="A28" s="165">
        <v>9</v>
      </c>
      <c r="B28" s="165"/>
      <c r="D28" s="262" t="s">
        <v>593</v>
      </c>
      <c r="E28" s="263"/>
    </row>
    <row r="29" spans="1:5" ht="62" x14ac:dyDescent="0.35">
      <c r="A29" s="165"/>
      <c r="B29" s="165">
        <v>9.1</v>
      </c>
      <c r="C29" s="158"/>
      <c r="D29" s="159" t="s">
        <v>594</v>
      </c>
      <c r="E29" s="161">
        <v>500</v>
      </c>
    </row>
    <row r="30" spans="1:5" x14ac:dyDescent="0.35">
      <c r="A30" s="165">
        <v>11</v>
      </c>
      <c r="B30" s="165"/>
      <c r="D30" s="260" t="s">
        <v>595</v>
      </c>
      <c r="E30" s="261"/>
    </row>
    <row r="31" spans="1:5" x14ac:dyDescent="0.35">
      <c r="A31" s="165"/>
      <c r="B31" s="162">
        <v>11.1</v>
      </c>
      <c r="C31" s="158"/>
      <c r="D31" s="258" t="s">
        <v>602</v>
      </c>
      <c r="E31" s="258"/>
    </row>
    <row r="32" spans="1:5" x14ac:dyDescent="0.35">
      <c r="A32" s="165"/>
      <c r="B32" s="165"/>
      <c r="C32" s="162" t="s">
        <v>597</v>
      </c>
      <c r="D32" s="163" t="s">
        <v>608</v>
      </c>
      <c r="E32" s="161">
        <v>2500</v>
      </c>
    </row>
    <row r="33" spans="1:5" x14ac:dyDescent="0.35">
      <c r="A33" s="165"/>
      <c r="B33" s="165"/>
      <c r="C33" s="162" t="s">
        <v>598</v>
      </c>
      <c r="D33" s="163" t="s">
        <v>609</v>
      </c>
      <c r="E33" s="161">
        <v>2500</v>
      </c>
    </row>
  </sheetData>
  <mergeCells count="14">
    <mergeCell ref="A1:D1"/>
    <mergeCell ref="A3:D3"/>
    <mergeCell ref="D31:E31"/>
    <mergeCell ref="A5:C5"/>
    <mergeCell ref="D6:E6"/>
    <mergeCell ref="D19:E19"/>
    <mergeCell ref="D21:E21"/>
    <mergeCell ref="D22:E22"/>
    <mergeCell ref="D28:E28"/>
    <mergeCell ref="D26:E26"/>
    <mergeCell ref="D30:E30"/>
    <mergeCell ref="D7:E7"/>
    <mergeCell ref="A4:E4"/>
    <mergeCell ref="D14:E14"/>
  </mergeCells>
  <printOptions horizontalCentered="1"/>
  <pageMargins left="0.25" right="0.5" top="0.75" bottom="0.65" header="0.3" footer="0.5"/>
  <pageSetup paperSize="9" orientation="landscape" r:id="rId1"/>
  <headerFooter>
    <oddFooter>&amp;C&amp;"Calibri,Regular"&amp;9पाना नं. &amp;"Fontasy Himali,Regular"&amp;8&amp;P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09"/>
  <sheetViews>
    <sheetView view="pageBreakPreview" zoomScale="60" zoomScaleNormal="79" workbookViewId="0"/>
  </sheetViews>
  <sheetFormatPr defaultColWidth="8.7265625" defaultRowHeight="15.5" x14ac:dyDescent="0.35"/>
  <cols>
    <col min="1" max="1" width="6.6328125" style="30" customWidth="1"/>
    <col min="2" max="5" width="12.6328125" style="68" customWidth="1"/>
    <col min="6" max="7" width="8.6328125" style="68" customWidth="1"/>
    <col min="8" max="8" width="40.6328125" style="30" customWidth="1"/>
    <col min="9" max="10" width="6.6328125" style="68" customWidth="1"/>
    <col min="11" max="12" width="12.6328125" style="30" customWidth="1"/>
    <col min="13" max="16384" width="8.7265625" style="30"/>
  </cols>
  <sheetData>
    <row r="1" spans="1:21" s="52" customFormat="1" x14ac:dyDescent="0.35">
      <c r="A1" s="37" t="s">
        <v>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1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s="52" customFormat="1" x14ac:dyDescent="0.35">
      <c r="A3" s="37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x14ac:dyDescent="0.3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1" ht="93" x14ac:dyDescent="0.35">
      <c r="A5" s="39" t="s">
        <v>1</v>
      </c>
      <c r="B5" s="39" t="s">
        <v>19</v>
      </c>
      <c r="C5" s="39" t="s">
        <v>23</v>
      </c>
      <c r="D5" s="39" t="s">
        <v>24</v>
      </c>
      <c r="E5" s="39" t="s">
        <v>29</v>
      </c>
      <c r="F5" s="39" t="s">
        <v>36</v>
      </c>
      <c r="G5" s="39" t="s">
        <v>37</v>
      </c>
      <c r="H5" s="39" t="s">
        <v>18</v>
      </c>
      <c r="I5" s="39" t="s">
        <v>3</v>
      </c>
      <c r="J5" s="39" t="s">
        <v>17</v>
      </c>
      <c r="K5" s="39" t="s">
        <v>45</v>
      </c>
      <c r="L5" s="40" t="s">
        <v>20</v>
      </c>
      <c r="M5" s="9" t="s">
        <v>386</v>
      </c>
      <c r="N5" s="9" t="s">
        <v>387</v>
      </c>
      <c r="O5" s="9" t="s">
        <v>388</v>
      </c>
      <c r="P5" s="9" t="s">
        <v>389</v>
      </c>
      <c r="Q5" s="9" t="s">
        <v>390</v>
      </c>
      <c r="R5" s="9" t="s">
        <v>391</v>
      </c>
      <c r="S5" s="9" t="s">
        <v>20</v>
      </c>
      <c r="T5" s="1" t="s">
        <v>3</v>
      </c>
      <c r="U5" s="41" t="s">
        <v>413</v>
      </c>
    </row>
    <row r="6" spans="1:21" s="52" customFormat="1" x14ac:dyDescent="0.35">
      <c r="A6" s="42" t="s">
        <v>352</v>
      </c>
      <c r="B6" s="43"/>
      <c r="C6" s="44"/>
      <c r="D6" s="45"/>
      <c r="E6" s="45"/>
      <c r="F6" s="45"/>
      <c r="G6" s="46"/>
      <c r="H6" s="47">
        <v>30000</v>
      </c>
      <c r="I6" s="48"/>
      <c r="J6" s="45"/>
      <c r="K6" s="45"/>
      <c r="L6" s="49"/>
      <c r="M6" s="42"/>
      <c r="N6" s="50"/>
      <c r="O6" s="51"/>
      <c r="P6" s="50"/>
      <c r="Q6" s="50"/>
      <c r="R6" s="47">
        <f>SUM(R7:R42)</f>
        <v>167200</v>
      </c>
      <c r="S6" s="51"/>
      <c r="T6" s="1"/>
      <c r="U6" s="41"/>
    </row>
    <row r="7" spans="1:21" ht="62" x14ac:dyDescent="0.35">
      <c r="A7" s="14">
        <v>1</v>
      </c>
      <c r="B7" s="53" t="s">
        <v>78</v>
      </c>
      <c r="C7" s="53" t="s">
        <v>87</v>
      </c>
      <c r="D7" s="54" t="s">
        <v>256</v>
      </c>
      <c r="E7" s="54" t="s">
        <v>257</v>
      </c>
      <c r="F7" s="55" t="s">
        <v>0</v>
      </c>
      <c r="G7" s="55" t="s">
        <v>38</v>
      </c>
      <c r="H7" s="56" t="s">
        <v>394</v>
      </c>
      <c r="I7" s="14">
        <v>31157</v>
      </c>
      <c r="J7" s="14"/>
      <c r="K7" s="18"/>
      <c r="L7" s="57"/>
      <c r="M7" s="14" t="s">
        <v>412</v>
      </c>
      <c r="N7" s="18"/>
      <c r="O7" s="18"/>
      <c r="P7" s="18">
        <v>10000</v>
      </c>
      <c r="Q7" s="18"/>
      <c r="R7" s="18">
        <f t="shared" ref="R7:R42" si="0">K7+N7+P7-O7-Q7</f>
        <v>10000</v>
      </c>
      <c r="S7" s="18"/>
      <c r="T7" s="1" t="str">
        <f t="shared" ref="T7:T49" si="1">IF(I7&lt;20000,"NOT OK",IF(I7&lt;30000,"चालू",IF(I7&lt;40000,"पूंजीगत","NOT OK")))</f>
        <v>पूंजीगत</v>
      </c>
      <c r="U7" s="41" t="str">
        <f t="shared" ref="U7:U42" si="2">IF(N7+O7+P7+Q7&lt;&gt;0,"संशोधन रहेको","नरहेको")</f>
        <v>संशोधन रहेको</v>
      </c>
    </row>
    <row r="8" spans="1:21" ht="62" x14ac:dyDescent="0.35">
      <c r="A8" s="14">
        <v>2</v>
      </c>
      <c r="B8" s="53" t="s">
        <v>78</v>
      </c>
      <c r="C8" s="53" t="s">
        <v>87</v>
      </c>
      <c r="D8" s="54" t="s">
        <v>256</v>
      </c>
      <c r="E8" s="54" t="s">
        <v>257</v>
      </c>
      <c r="F8" s="55" t="s">
        <v>0</v>
      </c>
      <c r="G8" s="55" t="s">
        <v>38</v>
      </c>
      <c r="H8" s="56" t="s">
        <v>395</v>
      </c>
      <c r="I8" s="14">
        <v>31157</v>
      </c>
      <c r="J8" s="14"/>
      <c r="K8" s="18"/>
      <c r="L8" s="57"/>
      <c r="M8" s="14" t="s">
        <v>412</v>
      </c>
      <c r="N8" s="18"/>
      <c r="O8" s="18"/>
      <c r="P8" s="18">
        <v>4000</v>
      </c>
      <c r="Q8" s="18"/>
      <c r="R8" s="18">
        <f t="shared" si="0"/>
        <v>4000</v>
      </c>
      <c r="S8" s="18"/>
      <c r="T8" s="1" t="str">
        <f t="shared" si="1"/>
        <v>पूंजीगत</v>
      </c>
      <c r="U8" s="41" t="str">
        <f t="shared" si="2"/>
        <v>संशोधन रहेको</v>
      </c>
    </row>
    <row r="9" spans="1:21" ht="62" x14ac:dyDescent="0.35">
      <c r="A9" s="14">
        <v>3</v>
      </c>
      <c r="B9" s="53" t="s">
        <v>78</v>
      </c>
      <c r="C9" s="53" t="s">
        <v>87</v>
      </c>
      <c r="D9" s="54" t="s">
        <v>256</v>
      </c>
      <c r="E9" s="54" t="s">
        <v>257</v>
      </c>
      <c r="F9" s="55" t="s">
        <v>0</v>
      </c>
      <c r="G9" s="55" t="s">
        <v>38</v>
      </c>
      <c r="H9" s="56" t="s">
        <v>396</v>
      </c>
      <c r="I9" s="14">
        <v>31157</v>
      </c>
      <c r="J9" s="14"/>
      <c r="K9" s="18"/>
      <c r="L9" s="57"/>
      <c r="M9" s="14" t="s">
        <v>412</v>
      </c>
      <c r="N9" s="18"/>
      <c r="O9" s="18"/>
      <c r="P9" s="18">
        <v>1000</v>
      </c>
      <c r="Q9" s="18"/>
      <c r="R9" s="18">
        <f t="shared" si="0"/>
        <v>1000</v>
      </c>
      <c r="S9" s="18"/>
      <c r="T9" s="1" t="str">
        <f t="shared" si="1"/>
        <v>पूंजीगत</v>
      </c>
      <c r="U9" s="41" t="str">
        <f t="shared" si="2"/>
        <v>संशोधन रहेको</v>
      </c>
    </row>
    <row r="10" spans="1:21" ht="62" x14ac:dyDescent="0.35">
      <c r="A10" s="14">
        <v>4</v>
      </c>
      <c r="B10" s="53" t="s">
        <v>78</v>
      </c>
      <c r="C10" s="53" t="s">
        <v>87</v>
      </c>
      <c r="D10" s="54" t="s">
        <v>256</v>
      </c>
      <c r="E10" s="54" t="s">
        <v>257</v>
      </c>
      <c r="F10" s="55" t="s">
        <v>0</v>
      </c>
      <c r="G10" s="55" t="s">
        <v>38</v>
      </c>
      <c r="H10" s="56" t="s">
        <v>397</v>
      </c>
      <c r="I10" s="14">
        <v>31157</v>
      </c>
      <c r="J10" s="14"/>
      <c r="K10" s="18"/>
      <c r="L10" s="57"/>
      <c r="M10" s="14" t="s">
        <v>412</v>
      </c>
      <c r="N10" s="18"/>
      <c r="O10" s="18"/>
      <c r="P10" s="18">
        <v>1000</v>
      </c>
      <c r="Q10" s="18"/>
      <c r="R10" s="18">
        <f t="shared" si="0"/>
        <v>1000</v>
      </c>
      <c r="S10" s="18"/>
      <c r="T10" s="1" t="str">
        <f t="shared" si="1"/>
        <v>पूंजीगत</v>
      </c>
      <c r="U10" s="41" t="str">
        <f t="shared" si="2"/>
        <v>संशोधन रहेको</v>
      </c>
    </row>
    <row r="11" spans="1:21" ht="62" x14ac:dyDescent="0.35">
      <c r="A11" s="14">
        <v>5</v>
      </c>
      <c r="B11" s="53" t="s">
        <v>78</v>
      </c>
      <c r="C11" s="53" t="s">
        <v>87</v>
      </c>
      <c r="D11" s="54" t="s">
        <v>256</v>
      </c>
      <c r="E11" s="54" t="s">
        <v>257</v>
      </c>
      <c r="F11" s="55" t="s">
        <v>0</v>
      </c>
      <c r="G11" s="55" t="s">
        <v>38</v>
      </c>
      <c r="H11" s="56" t="s">
        <v>398</v>
      </c>
      <c r="I11" s="14">
        <v>28143</v>
      </c>
      <c r="J11" s="14"/>
      <c r="K11" s="18"/>
      <c r="L11" s="57"/>
      <c r="M11" s="14" t="s">
        <v>412</v>
      </c>
      <c r="N11" s="18">
        <v>2000</v>
      </c>
      <c r="O11" s="18"/>
      <c r="P11" s="18"/>
      <c r="Q11" s="18"/>
      <c r="R11" s="18">
        <f t="shared" si="0"/>
        <v>2000</v>
      </c>
      <c r="S11" s="18"/>
      <c r="T11" s="1" t="str">
        <f t="shared" si="1"/>
        <v>चालू</v>
      </c>
      <c r="U11" s="41" t="str">
        <f t="shared" si="2"/>
        <v>संशोधन रहेको</v>
      </c>
    </row>
    <row r="12" spans="1:21" ht="62" x14ac:dyDescent="0.35">
      <c r="A12" s="14">
        <v>6</v>
      </c>
      <c r="B12" s="53" t="s">
        <v>78</v>
      </c>
      <c r="C12" s="53" t="s">
        <v>87</v>
      </c>
      <c r="D12" s="54" t="s">
        <v>256</v>
      </c>
      <c r="E12" s="54" t="s">
        <v>257</v>
      </c>
      <c r="F12" s="55" t="s">
        <v>0</v>
      </c>
      <c r="G12" s="55" t="s">
        <v>38</v>
      </c>
      <c r="H12" s="56" t="s">
        <v>399</v>
      </c>
      <c r="I12" s="14">
        <v>31157</v>
      </c>
      <c r="J12" s="14"/>
      <c r="K12" s="18"/>
      <c r="L12" s="57"/>
      <c r="M12" s="14" t="s">
        <v>412</v>
      </c>
      <c r="N12" s="18"/>
      <c r="O12" s="18"/>
      <c r="P12" s="18">
        <v>1000</v>
      </c>
      <c r="Q12" s="18"/>
      <c r="R12" s="18">
        <f t="shared" si="0"/>
        <v>1000</v>
      </c>
      <c r="S12" s="18"/>
      <c r="T12" s="1" t="str">
        <f t="shared" si="1"/>
        <v>पूंजीगत</v>
      </c>
      <c r="U12" s="41" t="str">
        <f t="shared" si="2"/>
        <v>संशोधन रहेको</v>
      </c>
    </row>
    <row r="13" spans="1:21" ht="62" x14ac:dyDescent="0.35">
      <c r="A13" s="14">
        <v>7</v>
      </c>
      <c r="B13" s="53" t="s">
        <v>78</v>
      </c>
      <c r="C13" s="53" t="s">
        <v>87</v>
      </c>
      <c r="D13" s="54" t="s">
        <v>256</v>
      </c>
      <c r="E13" s="54" t="s">
        <v>257</v>
      </c>
      <c r="F13" s="55" t="s">
        <v>0</v>
      </c>
      <c r="G13" s="55" t="s">
        <v>38</v>
      </c>
      <c r="H13" s="56" t="s">
        <v>400</v>
      </c>
      <c r="I13" s="14">
        <v>31157</v>
      </c>
      <c r="J13" s="14"/>
      <c r="K13" s="18"/>
      <c r="L13" s="57"/>
      <c r="M13" s="14" t="s">
        <v>412</v>
      </c>
      <c r="N13" s="18"/>
      <c r="O13" s="18"/>
      <c r="P13" s="18">
        <v>1000</v>
      </c>
      <c r="Q13" s="18"/>
      <c r="R13" s="18">
        <f t="shared" si="0"/>
        <v>1000</v>
      </c>
      <c r="S13" s="18"/>
      <c r="T13" s="1" t="str">
        <f t="shared" si="1"/>
        <v>पूंजीगत</v>
      </c>
      <c r="U13" s="41" t="str">
        <f t="shared" si="2"/>
        <v>संशोधन रहेको</v>
      </c>
    </row>
    <row r="14" spans="1:21" ht="62" x14ac:dyDescent="0.35">
      <c r="A14" s="14">
        <v>8</v>
      </c>
      <c r="B14" s="53" t="s">
        <v>78</v>
      </c>
      <c r="C14" s="53" t="s">
        <v>87</v>
      </c>
      <c r="D14" s="54" t="s">
        <v>256</v>
      </c>
      <c r="E14" s="54" t="s">
        <v>257</v>
      </c>
      <c r="F14" s="55" t="s">
        <v>0</v>
      </c>
      <c r="G14" s="55" t="s">
        <v>38</v>
      </c>
      <c r="H14" s="56" t="s">
        <v>401</v>
      </c>
      <c r="I14" s="14">
        <v>31157</v>
      </c>
      <c r="J14" s="14"/>
      <c r="K14" s="18"/>
      <c r="L14" s="57"/>
      <c r="M14" s="14" t="s">
        <v>412</v>
      </c>
      <c r="N14" s="18"/>
      <c r="O14" s="18"/>
      <c r="P14" s="18">
        <v>1000</v>
      </c>
      <c r="Q14" s="18"/>
      <c r="R14" s="18">
        <f t="shared" si="0"/>
        <v>1000</v>
      </c>
      <c r="S14" s="18"/>
      <c r="T14" s="1" t="str">
        <f t="shared" si="1"/>
        <v>पूंजीगत</v>
      </c>
      <c r="U14" s="41" t="str">
        <f t="shared" si="2"/>
        <v>संशोधन रहेको</v>
      </c>
    </row>
    <row r="15" spans="1:21" ht="62" x14ac:dyDescent="0.35">
      <c r="A15" s="14">
        <v>9</v>
      </c>
      <c r="B15" s="53" t="s">
        <v>78</v>
      </c>
      <c r="C15" s="53" t="s">
        <v>87</v>
      </c>
      <c r="D15" s="54" t="s">
        <v>256</v>
      </c>
      <c r="E15" s="54" t="s">
        <v>257</v>
      </c>
      <c r="F15" s="55" t="s">
        <v>0</v>
      </c>
      <c r="G15" s="55" t="s">
        <v>38</v>
      </c>
      <c r="H15" s="56" t="s">
        <v>402</v>
      </c>
      <c r="I15" s="14">
        <v>31157</v>
      </c>
      <c r="J15" s="14"/>
      <c r="K15" s="18"/>
      <c r="L15" s="57"/>
      <c r="M15" s="14" t="s">
        <v>412</v>
      </c>
      <c r="N15" s="18"/>
      <c r="O15" s="18"/>
      <c r="P15" s="18">
        <v>10000</v>
      </c>
      <c r="Q15" s="18"/>
      <c r="R15" s="18">
        <f t="shared" si="0"/>
        <v>10000</v>
      </c>
      <c r="S15" s="18" t="s">
        <v>615</v>
      </c>
      <c r="T15" s="1" t="str">
        <f t="shared" si="1"/>
        <v>पूंजीगत</v>
      </c>
      <c r="U15" s="41" t="str">
        <f t="shared" si="2"/>
        <v>संशोधन रहेको</v>
      </c>
    </row>
    <row r="16" spans="1:21" ht="62" x14ac:dyDescent="0.35">
      <c r="A16" s="14">
        <v>10</v>
      </c>
      <c r="B16" s="53" t="s">
        <v>78</v>
      </c>
      <c r="C16" s="53" t="s">
        <v>87</v>
      </c>
      <c r="D16" s="54" t="s">
        <v>256</v>
      </c>
      <c r="E16" s="54" t="s">
        <v>257</v>
      </c>
      <c r="F16" s="55" t="s">
        <v>0</v>
      </c>
      <c r="G16" s="55" t="s">
        <v>38</v>
      </c>
      <c r="H16" s="56" t="s">
        <v>403</v>
      </c>
      <c r="I16" s="14">
        <v>31157</v>
      </c>
      <c r="J16" s="14"/>
      <c r="K16" s="18"/>
      <c r="L16" s="57"/>
      <c r="M16" s="14" t="s">
        <v>412</v>
      </c>
      <c r="N16" s="18"/>
      <c r="O16" s="18"/>
      <c r="P16" s="18">
        <v>30000</v>
      </c>
      <c r="Q16" s="18"/>
      <c r="R16" s="18">
        <f t="shared" si="0"/>
        <v>30000</v>
      </c>
      <c r="S16" s="18" t="s">
        <v>616</v>
      </c>
      <c r="T16" s="1" t="str">
        <f t="shared" si="1"/>
        <v>पूंजीगत</v>
      </c>
      <c r="U16" s="41" t="str">
        <f t="shared" si="2"/>
        <v>संशोधन रहेको</v>
      </c>
    </row>
    <row r="17" spans="1:21" ht="62" x14ac:dyDescent="0.35">
      <c r="A17" s="14">
        <v>11</v>
      </c>
      <c r="B17" s="53" t="s">
        <v>78</v>
      </c>
      <c r="C17" s="53" t="s">
        <v>87</v>
      </c>
      <c r="D17" s="54" t="s">
        <v>256</v>
      </c>
      <c r="E17" s="54" t="s">
        <v>257</v>
      </c>
      <c r="F17" s="55" t="s">
        <v>0</v>
      </c>
      <c r="G17" s="55" t="s">
        <v>38</v>
      </c>
      <c r="H17" s="56" t="s">
        <v>404</v>
      </c>
      <c r="I17" s="14">
        <v>22511</v>
      </c>
      <c r="J17" s="14"/>
      <c r="K17" s="18"/>
      <c r="L17" s="57"/>
      <c r="M17" s="14" t="s">
        <v>412</v>
      </c>
      <c r="N17" s="18">
        <v>700</v>
      </c>
      <c r="O17" s="18"/>
      <c r="P17" s="18"/>
      <c r="Q17" s="18"/>
      <c r="R17" s="18">
        <f t="shared" si="0"/>
        <v>700</v>
      </c>
      <c r="S17" s="18"/>
      <c r="T17" s="1" t="str">
        <f t="shared" si="1"/>
        <v>चालू</v>
      </c>
      <c r="U17" s="41" t="str">
        <f t="shared" si="2"/>
        <v>संशोधन रहेको</v>
      </c>
    </row>
    <row r="18" spans="1:21" ht="62" x14ac:dyDescent="0.35">
      <c r="A18" s="14">
        <v>12</v>
      </c>
      <c r="B18" s="53" t="s">
        <v>78</v>
      </c>
      <c r="C18" s="53" t="s">
        <v>87</v>
      </c>
      <c r="D18" s="54" t="s">
        <v>256</v>
      </c>
      <c r="E18" s="54" t="s">
        <v>257</v>
      </c>
      <c r="F18" s="55" t="s">
        <v>0</v>
      </c>
      <c r="G18" s="55" t="s">
        <v>38</v>
      </c>
      <c r="H18" s="56" t="s">
        <v>405</v>
      </c>
      <c r="I18" s="14">
        <v>31157</v>
      </c>
      <c r="J18" s="14"/>
      <c r="K18" s="18"/>
      <c r="L18" s="57"/>
      <c r="M18" s="14" t="s">
        <v>412</v>
      </c>
      <c r="N18" s="18"/>
      <c r="O18" s="18"/>
      <c r="P18" s="18">
        <v>10000</v>
      </c>
      <c r="Q18" s="18"/>
      <c r="R18" s="18">
        <f t="shared" si="0"/>
        <v>10000</v>
      </c>
      <c r="S18" s="18"/>
      <c r="T18" s="1" t="str">
        <f t="shared" si="1"/>
        <v>पूंजीगत</v>
      </c>
      <c r="U18" s="41" t="str">
        <f t="shared" si="2"/>
        <v>संशोधन रहेको</v>
      </c>
    </row>
    <row r="19" spans="1:21" ht="62" x14ac:dyDescent="0.35">
      <c r="A19" s="14">
        <v>13</v>
      </c>
      <c r="B19" s="53" t="s">
        <v>78</v>
      </c>
      <c r="C19" s="53" t="s">
        <v>87</v>
      </c>
      <c r="D19" s="54" t="s">
        <v>256</v>
      </c>
      <c r="E19" s="54" t="s">
        <v>257</v>
      </c>
      <c r="F19" s="55" t="s">
        <v>0</v>
      </c>
      <c r="G19" s="55" t="s">
        <v>38</v>
      </c>
      <c r="H19" s="56" t="s">
        <v>406</v>
      </c>
      <c r="I19" s="14">
        <v>31157</v>
      </c>
      <c r="J19" s="14"/>
      <c r="K19" s="18"/>
      <c r="L19" s="57"/>
      <c r="M19" s="14" t="s">
        <v>412</v>
      </c>
      <c r="N19" s="18"/>
      <c r="O19" s="18"/>
      <c r="P19" s="18">
        <v>2000</v>
      </c>
      <c r="Q19" s="18"/>
      <c r="R19" s="18">
        <f t="shared" si="0"/>
        <v>2000</v>
      </c>
      <c r="S19" s="18"/>
      <c r="T19" s="1" t="str">
        <f t="shared" si="1"/>
        <v>पूंजीगत</v>
      </c>
      <c r="U19" s="41" t="str">
        <f t="shared" si="2"/>
        <v>संशोधन रहेको</v>
      </c>
    </row>
    <row r="20" spans="1:21" ht="62" x14ac:dyDescent="0.35">
      <c r="A20" s="14">
        <v>14</v>
      </c>
      <c r="B20" s="53" t="s">
        <v>78</v>
      </c>
      <c r="C20" s="53" t="s">
        <v>87</v>
      </c>
      <c r="D20" s="54" t="s">
        <v>256</v>
      </c>
      <c r="E20" s="54" t="s">
        <v>257</v>
      </c>
      <c r="F20" s="55" t="s">
        <v>0</v>
      </c>
      <c r="G20" s="55" t="s">
        <v>38</v>
      </c>
      <c r="H20" s="56" t="s">
        <v>407</v>
      </c>
      <c r="I20" s="14">
        <v>22711</v>
      </c>
      <c r="J20" s="14"/>
      <c r="K20" s="18"/>
      <c r="L20" s="57"/>
      <c r="M20" s="14" t="s">
        <v>412</v>
      </c>
      <c r="N20" s="18">
        <v>1000</v>
      </c>
      <c r="O20" s="18"/>
      <c r="P20" s="18"/>
      <c r="Q20" s="18"/>
      <c r="R20" s="18">
        <f t="shared" si="0"/>
        <v>1000</v>
      </c>
      <c r="S20" s="18"/>
      <c r="T20" s="1" t="str">
        <f t="shared" si="1"/>
        <v>चालू</v>
      </c>
      <c r="U20" s="41" t="str">
        <f t="shared" si="2"/>
        <v>संशोधन रहेको</v>
      </c>
    </row>
    <row r="21" spans="1:21" ht="62" x14ac:dyDescent="0.35">
      <c r="A21" s="14">
        <v>15</v>
      </c>
      <c r="B21" s="53" t="s">
        <v>78</v>
      </c>
      <c r="C21" s="53" t="s">
        <v>87</v>
      </c>
      <c r="D21" s="54" t="s">
        <v>256</v>
      </c>
      <c r="E21" s="54" t="s">
        <v>257</v>
      </c>
      <c r="F21" s="55" t="s">
        <v>0</v>
      </c>
      <c r="G21" s="55" t="s">
        <v>38</v>
      </c>
      <c r="H21" s="56" t="s">
        <v>408</v>
      </c>
      <c r="I21" s="14">
        <v>22413</v>
      </c>
      <c r="J21" s="14"/>
      <c r="K21" s="18"/>
      <c r="L21" s="57"/>
      <c r="M21" s="14" t="s">
        <v>412</v>
      </c>
      <c r="N21" s="18">
        <v>15000</v>
      </c>
      <c r="O21" s="18"/>
      <c r="P21" s="18"/>
      <c r="Q21" s="18"/>
      <c r="R21" s="18">
        <f t="shared" si="0"/>
        <v>15000</v>
      </c>
      <c r="S21" s="18"/>
      <c r="T21" s="1" t="str">
        <f t="shared" si="1"/>
        <v>चालू</v>
      </c>
      <c r="U21" s="41" t="str">
        <f t="shared" si="2"/>
        <v>संशोधन रहेको</v>
      </c>
    </row>
    <row r="22" spans="1:21" ht="62" x14ac:dyDescent="0.35">
      <c r="A22" s="14">
        <v>16</v>
      </c>
      <c r="B22" s="53" t="s">
        <v>78</v>
      </c>
      <c r="C22" s="53" t="s">
        <v>87</v>
      </c>
      <c r="D22" s="54" t="s">
        <v>256</v>
      </c>
      <c r="E22" s="54" t="s">
        <v>257</v>
      </c>
      <c r="F22" s="55" t="s">
        <v>0</v>
      </c>
      <c r="G22" s="55" t="s">
        <v>38</v>
      </c>
      <c r="H22" s="56" t="s">
        <v>409</v>
      </c>
      <c r="I22" s="14">
        <v>31157</v>
      </c>
      <c r="J22" s="14"/>
      <c r="K22" s="18"/>
      <c r="L22" s="57"/>
      <c r="M22" s="14" t="s">
        <v>412</v>
      </c>
      <c r="N22" s="18"/>
      <c r="O22" s="18"/>
      <c r="P22" s="18">
        <v>10000</v>
      </c>
      <c r="Q22" s="18"/>
      <c r="R22" s="18">
        <f t="shared" si="0"/>
        <v>10000</v>
      </c>
      <c r="S22" s="18"/>
      <c r="T22" s="1" t="str">
        <f t="shared" si="1"/>
        <v>पूंजीगत</v>
      </c>
      <c r="U22" s="41" t="str">
        <f t="shared" si="2"/>
        <v>संशोधन रहेको</v>
      </c>
    </row>
    <row r="23" spans="1:21" ht="62" x14ac:dyDescent="0.35">
      <c r="A23" s="14">
        <v>17</v>
      </c>
      <c r="B23" s="53" t="s">
        <v>78</v>
      </c>
      <c r="C23" s="53" t="s">
        <v>87</v>
      </c>
      <c r="D23" s="54" t="s">
        <v>256</v>
      </c>
      <c r="E23" s="54" t="s">
        <v>257</v>
      </c>
      <c r="F23" s="55" t="s">
        <v>0</v>
      </c>
      <c r="G23" s="55" t="s">
        <v>38</v>
      </c>
      <c r="H23" s="56" t="s">
        <v>410</v>
      </c>
      <c r="I23" s="14">
        <v>31157</v>
      </c>
      <c r="J23" s="14"/>
      <c r="K23" s="18"/>
      <c r="L23" s="57"/>
      <c r="M23" s="14" t="s">
        <v>412</v>
      </c>
      <c r="N23" s="18"/>
      <c r="O23" s="18"/>
      <c r="P23" s="18">
        <v>1000</v>
      </c>
      <c r="Q23" s="18"/>
      <c r="R23" s="18">
        <f t="shared" ref="R23:R24" si="3">K23+N23+P23-O23-Q23</f>
        <v>1000</v>
      </c>
      <c r="S23" s="18"/>
      <c r="T23" s="1" t="str">
        <f t="shared" ref="T23:T24" si="4">IF(I23&lt;20000,"NOT OK",IF(I23&lt;30000,"चालू",IF(I23&lt;40000,"पूंजीगत","NOT OK")))</f>
        <v>पूंजीगत</v>
      </c>
      <c r="U23" s="41" t="str">
        <f t="shared" ref="U23:U24" si="5">IF(N23+O23+P23+Q23&lt;&gt;0,"संशोधन रहेको","नरहेको")</f>
        <v>संशोधन रहेको</v>
      </c>
    </row>
    <row r="24" spans="1:21" ht="62" x14ac:dyDescent="0.35">
      <c r="A24" s="14">
        <v>18</v>
      </c>
      <c r="B24" s="53" t="s">
        <v>78</v>
      </c>
      <c r="C24" s="53" t="s">
        <v>87</v>
      </c>
      <c r="D24" s="54" t="s">
        <v>256</v>
      </c>
      <c r="E24" s="54" t="s">
        <v>257</v>
      </c>
      <c r="F24" s="55" t="s">
        <v>0</v>
      </c>
      <c r="G24" s="55" t="s">
        <v>38</v>
      </c>
      <c r="H24" s="56" t="s">
        <v>617</v>
      </c>
      <c r="I24" s="14">
        <v>31157</v>
      </c>
      <c r="J24" s="14">
        <v>8</v>
      </c>
      <c r="K24" s="18"/>
      <c r="L24" s="57"/>
      <c r="M24" s="14" t="s">
        <v>412</v>
      </c>
      <c r="N24" s="18"/>
      <c r="O24" s="18"/>
      <c r="P24" s="18">
        <v>4000</v>
      </c>
      <c r="Q24" s="18"/>
      <c r="R24" s="18">
        <f t="shared" si="3"/>
        <v>4000</v>
      </c>
      <c r="S24" s="18" t="s">
        <v>411</v>
      </c>
      <c r="T24" s="1" t="str">
        <f t="shared" si="4"/>
        <v>पूंजीगत</v>
      </c>
      <c r="U24" s="41" t="str">
        <f t="shared" si="5"/>
        <v>संशोधन रहेको</v>
      </c>
    </row>
    <row r="25" spans="1:21" ht="62" x14ac:dyDescent="0.35">
      <c r="A25" s="14">
        <v>19</v>
      </c>
      <c r="B25" s="53" t="s">
        <v>78</v>
      </c>
      <c r="C25" s="53" t="s">
        <v>87</v>
      </c>
      <c r="D25" s="54" t="s">
        <v>256</v>
      </c>
      <c r="E25" s="54" t="s">
        <v>257</v>
      </c>
      <c r="F25" s="55" t="s">
        <v>0</v>
      </c>
      <c r="G25" s="55" t="s">
        <v>38</v>
      </c>
      <c r="H25" s="56" t="s">
        <v>618</v>
      </c>
      <c r="I25" s="14">
        <v>31157</v>
      </c>
      <c r="J25" s="14"/>
      <c r="K25" s="18"/>
      <c r="L25" s="57"/>
      <c r="M25" s="14" t="s">
        <v>412</v>
      </c>
      <c r="N25" s="18"/>
      <c r="O25" s="18"/>
      <c r="P25" s="18">
        <v>6000</v>
      </c>
      <c r="Q25" s="18"/>
      <c r="R25" s="18">
        <f t="shared" ref="R25:R41" si="6">K25+N25+P25-O25-Q25</f>
        <v>6000</v>
      </c>
      <c r="S25" s="18"/>
      <c r="T25" s="1" t="str">
        <f t="shared" ref="T25:T41" si="7">IF(I25&lt;20000,"NOT OK",IF(I25&lt;30000,"चालू",IF(I25&lt;40000,"पूंजीगत","NOT OK")))</f>
        <v>पूंजीगत</v>
      </c>
      <c r="U25" s="41" t="str">
        <f t="shared" ref="U25:U41" si="8">IF(N25+O25+P25+Q25&lt;&gt;0,"संशोधन रहेको","नरहेको")</f>
        <v>संशोधन रहेको</v>
      </c>
    </row>
    <row r="26" spans="1:21" ht="62" x14ac:dyDescent="0.35">
      <c r="A26" s="14">
        <v>20</v>
      </c>
      <c r="B26" s="53" t="s">
        <v>78</v>
      </c>
      <c r="C26" s="53" t="s">
        <v>87</v>
      </c>
      <c r="D26" s="54" t="s">
        <v>256</v>
      </c>
      <c r="E26" s="54" t="s">
        <v>257</v>
      </c>
      <c r="F26" s="55" t="s">
        <v>0</v>
      </c>
      <c r="G26" s="55" t="s">
        <v>38</v>
      </c>
      <c r="H26" s="56" t="s">
        <v>619</v>
      </c>
      <c r="I26" s="14">
        <v>31157</v>
      </c>
      <c r="J26" s="14"/>
      <c r="K26" s="18"/>
      <c r="L26" s="57"/>
      <c r="M26" s="14" t="s">
        <v>412</v>
      </c>
      <c r="N26" s="18"/>
      <c r="O26" s="18"/>
      <c r="P26" s="18">
        <v>22000</v>
      </c>
      <c r="Q26" s="18"/>
      <c r="R26" s="18">
        <f t="shared" si="6"/>
        <v>22000</v>
      </c>
      <c r="S26" s="18"/>
      <c r="T26" s="1" t="str">
        <f t="shared" si="7"/>
        <v>पूंजीगत</v>
      </c>
      <c r="U26" s="41" t="str">
        <f t="shared" si="8"/>
        <v>संशोधन रहेको</v>
      </c>
    </row>
    <row r="27" spans="1:21" ht="62" x14ac:dyDescent="0.35">
      <c r="A27" s="14">
        <v>21</v>
      </c>
      <c r="B27" s="53" t="s">
        <v>78</v>
      </c>
      <c r="C27" s="53" t="s">
        <v>87</v>
      </c>
      <c r="D27" s="54" t="s">
        <v>256</v>
      </c>
      <c r="E27" s="54" t="s">
        <v>257</v>
      </c>
      <c r="F27" s="55" t="s">
        <v>0</v>
      </c>
      <c r="G27" s="55" t="s">
        <v>38</v>
      </c>
      <c r="H27" s="56" t="s">
        <v>620</v>
      </c>
      <c r="I27" s="14">
        <v>31157</v>
      </c>
      <c r="J27" s="14"/>
      <c r="K27" s="18"/>
      <c r="L27" s="57"/>
      <c r="M27" s="14" t="s">
        <v>412</v>
      </c>
      <c r="N27" s="18"/>
      <c r="O27" s="18"/>
      <c r="P27" s="18">
        <v>5000</v>
      </c>
      <c r="Q27" s="18"/>
      <c r="R27" s="18">
        <f t="shared" si="6"/>
        <v>5000</v>
      </c>
      <c r="S27" s="18" t="s">
        <v>636</v>
      </c>
      <c r="T27" s="1" t="str">
        <f t="shared" si="7"/>
        <v>पूंजीगत</v>
      </c>
      <c r="U27" s="41" t="str">
        <f t="shared" si="8"/>
        <v>संशोधन रहेको</v>
      </c>
    </row>
    <row r="28" spans="1:21" ht="62" x14ac:dyDescent="0.35">
      <c r="A28" s="14">
        <v>22</v>
      </c>
      <c r="B28" s="53" t="s">
        <v>78</v>
      </c>
      <c r="C28" s="53" t="s">
        <v>87</v>
      </c>
      <c r="D28" s="54" t="s">
        <v>256</v>
      </c>
      <c r="E28" s="54" t="s">
        <v>257</v>
      </c>
      <c r="F28" s="55" t="s">
        <v>0</v>
      </c>
      <c r="G28" s="55" t="s">
        <v>38</v>
      </c>
      <c r="H28" s="56" t="s">
        <v>621</v>
      </c>
      <c r="I28" s="14">
        <v>31157</v>
      </c>
      <c r="J28" s="14"/>
      <c r="K28" s="18"/>
      <c r="L28" s="57"/>
      <c r="M28" s="14" t="s">
        <v>412</v>
      </c>
      <c r="N28" s="18"/>
      <c r="O28" s="18"/>
      <c r="P28" s="18">
        <v>3000</v>
      </c>
      <c r="Q28" s="18"/>
      <c r="R28" s="18">
        <f t="shared" si="6"/>
        <v>3000</v>
      </c>
      <c r="S28" s="18" t="s">
        <v>197</v>
      </c>
      <c r="T28" s="1" t="str">
        <f t="shared" si="7"/>
        <v>पूंजीगत</v>
      </c>
      <c r="U28" s="41" t="str">
        <f t="shared" si="8"/>
        <v>संशोधन रहेको</v>
      </c>
    </row>
    <row r="29" spans="1:21" ht="62" x14ac:dyDescent="0.35">
      <c r="A29" s="14">
        <v>23</v>
      </c>
      <c r="B29" s="53" t="s">
        <v>78</v>
      </c>
      <c r="C29" s="53" t="s">
        <v>87</v>
      </c>
      <c r="D29" s="54" t="s">
        <v>256</v>
      </c>
      <c r="E29" s="54" t="s">
        <v>257</v>
      </c>
      <c r="F29" s="55" t="s">
        <v>0</v>
      </c>
      <c r="G29" s="55" t="s">
        <v>38</v>
      </c>
      <c r="H29" s="56" t="s">
        <v>634</v>
      </c>
      <c r="I29" s="14">
        <v>31157</v>
      </c>
      <c r="J29" s="14">
        <v>5</v>
      </c>
      <c r="K29" s="18"/>
      <c r="L29" s="57"/>
      <c r="M29" s="14" t="s">
        <v>412</v>
      </c>
      <c r="N29" s="18"/>
      <c r="O29" s="18"/>
      <c r="P29" s="18">
        <v>1500</v>
      </c>
      <c r="Q29" s="18"/>
      <c r="R29" s="18">
        <f t="shared" si="6"/>
        <v>1500</v>
      </c>
      <c r="S29" s="18" t="s">
        <v>644</v>
      </c>
      <c r="T29" s="1" t="str">
        <f t="shared" si="7"/>
        <v>पूंजीगत</v>
      </c>
      <c r="U29" s="41" t="str">
        <f t="shared" si="8"/>
        <v>संशोधन रहेको</v>
      </c>
    </row>
    <row r="30" spans="1:21" ht="62" x14ac:dyDescent="0.35">
      <c r="A30" s="14">
        <v>24</v>
      </c>
      <c r="B30" s="53" t="s">
        <v>78</v>
      </c>
      <c r="C30" s="53" t="s">
        <v>87</v>
      </c>
      <c r="D30" s="54" t="s">
        <v>256</v>
      </c>
      <c r="E30" s="54" t="s">
        <v>257</v>
      </c>
      <c r="F30" s="55" t="s">
        <v>0</v>
      </c>
      <c r="G30" s="55" t="s">
        <v>38</v>
      </c>
      <c r="H30" s="56" t="s">
        <v>622</v>
      </c>
      <c r="I30" s="14">
        <v>31157</v>
      </c>
      <c r="J30" s="14"/>
      <c r="K30" s="18"/>
      <c r="L30" s="57"/>
      <c r="M30" s="14" t="s">
        <v>412</v>
      </c>
      <c r="N30" s="18"/>
      <c r="O30" s="18"/>
      <c r="P30" s="18">
        <v>1000</v>
      </c>
      <c r="Q30" s="18"/>
      <c r="R30" s="18">
        <f t="shared" si="6"/>
        <v>1000</v>
      </c>
      <c r="S30" s="18" t="s">
        <v>645</v>
      </c>
      <c r="T30" s="1" t="str">
        <f t="shared" si="7"/>
        <v>पूंजीगत</v>
      </c>
      <c r="U30" s="41" t="str">
        <f t="shared" si="8"/>
        <v>संशोधन रहेको</v>
      </c>
    </row>
    <row r="31" spans="1:21" ht="62" x14ac:dyDescent="0.35">
      <c r="A31" s="14">
        <v>25</v>
      </c>
      <c r="B31" s="53" t="s">
        <v>78</v>
      </c>
      <c r="C31" s="53" t="s">
        <v>87</v>
      </c>
      <c r="D31" s="54" t="s">
        <v>256</v>
      </c>
      <c r="E31" s="54" t="s">
        <v>257</v>
      </c>
      <c r="F31" s="55" t="s">
        <v>0</v>
      </c>
      <c r="G31" s="55" t="s">
        <v>38</v>
      </c>
      <c r="H31" s="56" t="s">
        <v>623</v>
      </c>
      <c r="I31" s="14">
        <v>31157</v>
      </c>
      <c r="J31" s="14"/>
      <c r="K31" s="18"/>
      <c r="L31" s="57"/>
      <c r="M31" s="14" t="s">
        <v>412</v>
      </c>
      <c r="N31" s="18"/>
      <c r="O31" s="18"/>
      <c r="P31" s="18">
        <v>1000</v>
      </c>
      <c r="Q31" s="18"/>
      <c r="R31" s="18">
        <f t="shared" si="6"/>
        <v>1000</v>
      </c>
      <c r="S31" s="18" t="s">
        <v>637</v>
      </c>
      <c r="T31" s="1" t="str">
        <f t="shared" si="7"/>
        <v>पूंजीगत</v>
      </c>
      <c r="U31" s="41" t="str">
        <f t="shared" si="8"/>
        <v>संशोधन रहेको</v>
      </c>
    </row>
    <row r="32" spans="1:21" ht="62" x14ac:dyDescent="0.35">
      <c r="A32" s="14">
        <v>26</v>
      </c>
      <c r="B32" s="53" t="s">
        <v>78</v>
      </c>
      <c r="C32" s="53" t="s">
        <v>87</v>
      </c>
      <c r="D32" s="54" t="s">
        <v>256</v>
      </c>
      <c r="E32" s="54" t="s">
        <v>257</v>
      </c>
      <c r="F32" s="55" t="s">
        <v>0</v>
      </c>
      <c r="G32" s="55" t="s">
        <v>38</v>
      </c>
      <c r="H32" s="56" t="s">
        <v>624</v>
      </c>
      <c r="I32" s="14">
        <v>31157</v>
      </c>
      <c r="J32" s="14"/>
      <c r="K32" s="18"/>
      <c r="L32" s="57"/>
      <c r="M32" s="14" t="s">
        <v>412</v>
      </c>
      <c r="N32" s="18"/>
      <c r="O32" s="18"/>
      <c r="P32" s="18">
        <v>3000</v>
      </c>
      <c r="Q32" s="18"/>
      <c r="R32" s="18">
        <f t="shared" si="6"/>
        <v>3000</v>
      </c>
      <c r="S32" s="18" t="s">
        <v>637</v>
      </c>
      <c r="T32" s="1" t="str">
        <f t="shared" si="7"/>
        <v>पूंजीगत</v>
      </c>
      <c r="U32" s="41" t="str">
        <f t="shared" si="8"/>
        <v>संशोधन रहेको</v>
      </c>
    </row>
    <row r="33" spans="1:21" ht="62" x14ac:dyDescent="0.35">
      <c r="A33" s="14">
        <v>27</v>
      </c>
      <c r="B33" s="53" t="s">
        <v>78</v>
      </c>
      <c r="C33" s="53" t="s">
        <v>87</v>
      </c>
      <c r="D33" s="54" t="s">
        <v>256</v>
      </c>
      <c r="E33" s="54" t="s">
        <v>257</v>
      </c>
      <c r="F33" s="55" t="s">
        <v>0</v>
      </c>
      <c r="G33" s="55" t="s">
        <v>38</v>
      </c>
      <c r="H33" s="56" t="s">
        <v>625</v>
      </c>
      <c r="I33" s="14">
        <v>31157</v>
      </c>
      <c r="J33" s="14"/>
      <c r="K33" s="18"/>
      <c r="L33" s="57"/>
      <c r="M33" s="14" t="s">
        <v>412</v>
      </c>
      <c r="N33" s="18"/>
      <c r="O33" s="18"/>
      <c r="P33" s="18">
        <v>1000</v>
      </c>
      <c r="Q33" s="18"/>
      <c r="R33" s="18">
        <f t="shared" si="6"/>
        <v>1000</v>
      </c>
      <c r="S33" s="18" t="s">
        <v>646</v>
      </c>
      <c r="T33" s="1" t="str">
        <f t="shared" si="7"/>
        <v>पूंजीगत</v>
      </c>
      <c r="U33" s="41" t="str">
        <f t="shared" si="8"/>
        <v>संशोधन रहेको</v>
      </c>
    </row>
    <row r="34" spans="1:21" ht="62" x14ac:dyDescent="0.35">
      <c r="A34" s="14">
        <v>28</v>
      </c>
      <c r="B34" s="53" t="s">
        <v>78</v>
      </c>
      <c r="C34" s="53" t="s">
        <v>87</v>
      </c>
      <c r="D34" s="54" t="s">
        <v>256</v>
      </c>
      <c r="E34" s="54" t="s">
        <v>257</v>
      </c>
      <c r="F34" s="55" t="s">
        <v>0</v>
      </c>
      <c r="G34" s="55" t="s">
        <v>38</v>
      </c>
      <c r="H34" s="56" t="s">
        <v>626</v>
      </c>
      <c r="I34" s="14">
        <v>31157</v>
      </c>
      <c r="J34" s="14"/>
      <c r="K34" s="18"/>
      <c r="L34" s="57"/>
      <c r="M34" s="14" t="s">
        <v>412</v>
      </c>
      <c r="N34" s="18"/>
      <c r="O34" s="18"/>
      <c r="P34" s="18">
        <v>2000</v>
      </c>
      <c r="Q34" s="18"/>
      <c r="R34" s="18">
        <f t="shared" si="6"/>
        <v>2000</v>
      </c>
      <c r="S34" s="18" t="s">
        <v>647</v>
      </c>
      <c r="T34" s="1" t="str">
        <f t="shared" si="7"/>
        <v>पूंजीगत</v>
      </c>
      <c r="U34" s="41" t="str">
        <f t="shared" si="8"/>
        <v>संशोधन रहेको</v>
      </c>
    </row>
    <row r="35" spans="1:21" ht="62" x14ac:dyDescent="0.35">
      <c r="A35" s="14">
        <v>29</v>
      </c>
      <c r="B35" s="53" t="s">
        <v>78</v>
      </c>
      <c r="C35" s="53" t="s">
        <v>87</v>
      </c>
      <c r="D35" s="54" t="s">
        <v>256</v>
      </c>
      <c r="E35" s="54" t="s">
        <v>257</v>
      </c>
      <c r="F35" s="55" t="s">
        <v>0</v>
      </c>
      <c r="G35" s="55" t="s">
        <v>38</v>
      </c>
      <c r="H35" s="56" t="s">
        <v>627</v>
      </c>
      <c r="I35" s="14">
        <v>31157</v>
      </c>
      <c r="J35" s="14"/>
      <c r="K35" s="18"/>
      <c r="L35" s="57"/>
      <c r="M35" s="14" t="s">
        <v>412</v>
      </c>
      <c r="N35" s="18"/>
      <c r="O35" s="18"/>
      <c r="P35" s="18">
        <v>1000</v>
      </c>
      <c r="Q35" s="18"/>
      <c r="R35" s="18">
        <f t="shared" si="6"/>
        <v>1000</v>
      </c>
      <c r="S35" s="18" t="s">
        <v>195</v>
      </c>
      <c r="T35" s="1" t="str">
        <f t="shared" si="7"/>
        <v>पूंजीगत</v>
      </c>
      <c r="U35" s="41" t="str">
        <f t="shared" si="8"/>
        <v>संशोधन रहेको</v>
      </c>
    </row>
    <row r="36" spans="1:21" ht="62" x14ac:dyDescent="0.35">
      <c r="A36" s="14">
        <v>30</v>
      </c>
      <c r="B36" s="53" t="s">
        <v>78</v>
      </c>
      <c r="C36" s="53" t="s">
        <v>87</v>
      </c>
      <c r="D36" s="54" t="s">
        <v>256</v>
      </c>
      <c r="E36" s="54" t="s">
        <v>257</v>
      </c>
      <c r="F36" s="55" t="s">
        <v>0</v>
      </c>
      <c r="G36" s="55" t="s">
        <v>38</v>
      </c>
      <c r="H36" s="56" t="s">
        <v>628</v>
      </c>
      <c r="I36" s="14">
        <v>31157</v>
      </c>
      <c r="J36" s="14"/>
      <c r="K36" s="18"/>
      <c r="L36" s="57"/>
      <c r="M36" s="14" t="s">
        <v>412</v>
      </c>
      <c r="N36" s="18"/>
      <c r="O36" s="18"/>
      <c r="P36" s="18">
        <v>1500</v>
      </c>
      <c r="Q36" s="18"/>
      <c r="R36" s="18">
        <f t="shared" si="6"/>
        <v>1500</v>
      </c>
      <c r="S36" s="18" t="s">
        <v>648</v>
      </c>
      <c r="T36" s="1" t="str">
        <f t="shared" si="7"/>
        <v>पूंजीगत</v>
      </c>
      <c r="U36" s="41" t="str">
        <f t="shared" si="8"/>
        <v>संशोधन रहेको</v>
      </c>
    </row>
    <row r="37" spans="1:21" ht="62" x14ac:dyDescent="0.35">
      <c r="A37" s="14">
        <v>31</v>
      </c>
      <c r="B37" s="53" t="s">
        <v>78</v>
      </c>
      <c r="C37" s="53" t="s">
        <v>87</v>
      </c>
      <c r="D37" s="54" t="s">
        <v>256</v>
      </c>
      <c r="E37" s="54" t="s">
        <v>257</v>
      </c>
      <c r="F37" s="55" t="s">
        <v>0</v>
      </c>
      <c r="G37" s="55" t="s">
        <v>38</v>
      </c>
      <c r="H37" s="56" t="s">
        <v>629</v>
      </c>
      <c r="I37" s="14">
        <v>31157</v>
      </c>
      <c r="J37" s="14"/>
      <c r="K37" s="18"/>
      <c r="L37" s="57"/>
      <c r="M37" s="14" t="s">
        <v>412</v>
      </c>
      <c r="N37" s="18"/>
      <c r="O37" s="18"/>
      <c r="P37" s="18">
        <v>5000</v>
      </c>
      <c r="Q37" s="18"/>
      <c r="R37" s="18">
        <f t="shared" si="6"/>
        <v>5000</v>
      </c>
      <c r="S37" s="18" t="s">
        <v>615</v>
      </c>
      <c r="T37" s="1" t="str">
        <f t="shared" si="7"/>
        <v>पूंजीगत</v>
      </c>
      <c r="U37" s="41" t="str">
        <f t="shared" si="8"/>
        <v>संशोधन रहेको</v>
      </c>
    </row>
    <row r="38" spans="1:21" ht="62" x14ac:dyDescent="0.35">
      <c r="A38" s="14">
        <v>32</v>
      </c>
      <c r="B38" s="53" t="s">
        <v>78</v>
      </c>
      <c r="C38" s="53" t="s">
        <v>87</v>
      </c>
      <c r="D38" s="54" t="s">
        <v>256</v>
      </c>
      <c r="E38" s="54" t="s">
        <v>257</v>
      </c>
      <c r="F38" s="55" t="s">
        <v>0</v>
      </c>
      <c r="G38" s="55" t="s">
        <v>38</v>
      </c>
      <c r="H38" s="56" t="s">
        <v>630</v>
      </c>
      <c r="I38" s="14">
        <v>31157</v>
      </c>
      <c r="J38" s="14"/>
      <c r="K38" s="18"/>
      <c r="L38" s="57"/>
      <c r="M38" s="14" t="s">
        <v>412</v>
      </c>
      <c r="N38" s="18"/>
      <c r="O38" s="18"/>
      <c r="P38" s="18">
        <v>2000</v>
      </c>
      <c r="Q38" s="18"/>
      <c r="R38" s="18">
        <f t="shared" si="6"/>
        <v>2000</v>
      </c>
      <c r="S38" s="18" t="s">
        <v>196</v>
      </c>
      <c r="T38" s="1" t="str">
        <f t="shared" si="7"/>
        <v>पूंजीगत</v>
      </c>
      <c r="U38" s="41" t="str">
        <f t="shared" si="8"/>
        <v>संशोधन रहेको</v>
      </c>
    </row>
    <row r="39" spans="1:21" ht="62" x14ac:dyDescent="0.35">
      <c r="A39" s="14">
        <v>33</v>
      </c>
      <c r="B39" s="53" t="s">
        <v>78</v>
      </c>
      <c r="C39" s="53" t="s">
        <v>87</v>
      </c>
      <c r="D39" s="54" t="s">
        <v>256</v>
      </c>
      <c r="E39" s="54" t="s">
        <v>257</v>
      </c>
      <c r="F39" s="55" t="s">
        <v>0</v>
      </c>
      <c r="G39" s="55" t="s">
        <v>38</v>
      </c>
      <c r="H39" s="56" t="s">
        <v>635</v>
      </c>
      <c r="I39" s="14">
        <v>31157</v>
      </c>
      <c r="J39" s="14">
        <v>10</v>
      </c>
      <c r="K39" s="18"/>
      <c r="L39" s="57"/>
      <c r="M39" s="14" t="s">
        <v>412</v>
      </c>
      <c r="N39" s="18"/>
      <c r="O39" s="18"/>
      <c r="P39" s="18">
        <v>1000</v>
      </c>
      <c r="Q39" s="18"/>
      <c r="R39" s="18">
        <f t="shared" si="6"/>
        <v>1000</v>
      </c>
      <c r="S39" s="18" t="s">
        <v>195</v>
      </c>
      <c r="T39" s="1" t="str">
        <f t="shared" si="7"/>
        <v>पूंजीगत</v>
      </c>
      <c r="U39" s="41" t="str">
        <f t="shared" si="8"/>
        <v>संशोधन रहेको</v>
      </c>
    </row>
    <row r="40" spans="1:21" ht="62" x14ac:dyDescent="0.35">
      <c r="A40" s="14">
        <v>34</v>
      </c>
      <c r="B40" s="53" t="s">
        <v>78</v>
      </c>
      <c r="C40" s="53" t="s">
        <v>87</v>
      </c>
      <c r="D40" s="54" t="s">
        <v>256</v>
      </c>
      <c r="E40" s="54" t="s">
        <v>257</v>
      </c>
      <c r="F40" s="55" t="s">
        <v>0</v>
      </c>
      <c r="G40" s="55" t="s">
        <v>38</v>
      </c>
      <c r="H40" s="56" t="s">
        <v>631</v>
      </c>
      <c r="I40" s="14">
        <v>31157</v>
      </c>
      <c r="J40" s="14"/>
      <c r="K40" s="18"/>
      <c r="L40" s="57"/>
      <c r="M40" s="14" t="s">
        <v>412</v>
      </c>
      <c r="N40" s="18"/>
      <c r="O40" s="18"/>
      <c r="P40" s="18">
        <v>1500</v>
      </c>
      <c r="Q40" s="18"/>
      <c r="R40" s="18">
        <f t="shared" si="6"/>
        <v>1500</v>
      </c>
      <c r="S40" s="18" t="s">
        <v>648</v>
      </c>
      <c r="T40" s="1" t="str">
        <f t="shared" si="7"/>
        <v>पूंजीगत</v>
      </c>
      <c r="U40" s="41" t="str">
        <f t="shared" si="8"/>
        <v>संशोधन रहेको</v>
      </c>
    </row>
    <row r="41" spans="1:21" ht="62" x14ac:dyDescent="0.35">
      <c r="A41" s="14">
        <v>35</v>
      </c>
      <c r="B41" s="53" t="s">
        <v>78</v>
      </c>
      <c r="C41" s="53" t="s">
        <v>87</v>
      </c>
      <c r="D41" s="54" t="s">
        <v>256</v>
      </c>
      <c r="E41" s="54" t="s">
        <v>257</v>
      </c>
      <c r="F41" s="55" t="s">
        <v>0</v>
      </c>
      <c r="G41" s="55" t="s">
        <v>38</v>
      </c>
      <c r="H41" s="56" t="s">
        <v>633</v>
      </c>
      <c r="I41" s="14">
        <v>31157</v>
      </c>
      <c r="J41" s="14">
        <v>5</v>
      </c>
      <c r="K41" s="18"/>
      <c r="L41" s="57"/>
      <c r="M41" s="14" t="s">
        <v>412</v>
      </c>
      <c r="N41" s="18"/>
      <c r="O41" s="18"/>
      <c r="P41" s="18">
        <v>3000</v>
      </c>
      <c r="Q41" s="18"/>
      <c r="R41" s="18">
        <f t="shared" si="6"/>
        <v>3000</v>
      </c>
      <c r="S41" s="18" t="s">
        <v>197</v>
      </c>
      <c r="T41" s="1" t="str">
        <f t="shared" si="7"/>
        <v>पूंजीगत</v>
      </c>
      <c r="U41" s="41" t="str">
        <f t="shared" si="8"/>
        <v>संशोधन रहेको</v>
      </c>
    </row>
    <row r="42" spans="1:21" ht="62" x14ac:dyDescent="0.35">
      <c r="A42" s="14">
        <v>36</v>
      </c>
      <c r="B42" s="53" t="s">
        <v>78</v>
      </c>
      <c r="C42" s="53" t="s">
        <v>87</v>
      </c>
      <c r="D42" s="54" t="s">
        <v>256</v>
      </c>
      <c r="E42" s="54" t="s">
        <v>257</v>
      </c>
      <c r="F42" s="55" t="s">
        <v>0</v>
      </c>
      <c r="G42" s="55" t="s">
        <v>38</v>
      </c>
      <c r="H42" s="56" t="s">
        <v>632</v>
      </c>
      <c r="I42" s="14">
        <v>31157</v>
      </c>
      <c r="J42" s="14"/>
      <c r="K42" s="18"/>
      <c r="L42" s="57"/>
      <c r="M42" s="14" t="s">
        <v>412</v>
      </c>
      <c r="N42" s="18"/>
      <c r="O42" s="18"/>
      <c r="P42" s="18">
        <v>2000</v>
      </c>
      <c r="Q42" s="18"/>
      <c r="R42" s="18">
        <f t="shared" si="0"/>
        <v>2000</v>
      </c>
      <c r="S42" s="18" t="s">
        <v>196</v>
      </c>
      <c r="T42" s="1" t="str">
        <f t="shared" si="1"/>
        <v>पूंजीगत</v>
      </c>
      <c r="U42" s="41" t="str">
        <f t="shared" si="2"/>
        <v>संशोधन रहेको</v>
      </c>
    </row>
    <row r="43" spans="1:21" s="52" customFormat="1" x14ac:dyDescent="0.35">
      <c r="A43" s="42" t="s">
        <v>353</v>
      </c>
      <c r="B43" s="43"/>
      <c r="C43" s="44"/>
      <c r="D43" s="45"/>
      <c r="E43" s="45"/>
      <c r="F43" s="45"/>
      <c r="G43" s="46"/>
      <c r="H43" s="47">
        <v>385000</v>
      </c>
      <c r="I43" s="48"/>
      <c r="J43" s="45"/>
      <c r="K43" s="45"/>
      <c r="L43" s="49"/>
      <c r="M43" s="42"/>
      <c r="N43" s="50"/>
      <c r="O43" s="51"/>
      <c r="P43" s="50"/>
      <c r="Q43" s="50"/>
      <c r="R43" s="47">
        <f>SUM(R44:R57)</f>
        <v>112000</v>
      </c>
      <c r="S43" s="51"/>
      <c r="T43" s="1"/>
      <c r="U43" s="41"/>
    </row>
    <row r="44" spans="1:21" ht="31" x14ac:dyDescent="0.35">
      <c r="A44" s="28">
        <v>1</v>
      </c>
      <c r="B44" s="57" t="s">
        <v>50</v>
      </c>
      <c r="C44" s="19" t="s">
        <v>28</v>
      </c>
      <c r="D44" s="19" t="s">
        <v>168</v>
      </c>
      <c r="E44" s="19" t="s">
        <v>168</v>
      </c>
      <c r="F44" s="55" t="s">
        <v>0</v>
      </c>
      <c r="G44" s="55" t="s">
        <v>38</v>
      </c>
      <c r="H44" s="22" t="s">
        <v>190</v>
      </c>
      <c r="I44" s="28">
        <v>31159</v>
      </c>
      <c r="J44" s="29"/>
      <c r="K44" s="18">
        <v>7500</v>
      </c>
      <c r="L44" s="29"/>
      <c r="M44" s="28">
        <v>1</v>
      </c>
      <c r="N44" s="17"/>
      <c r="O44" s="16"/>
      <c r="P44" s="16">
        <v>7500</v>
      </c>
      <c r="Q44" s="17"/>
      <c r="R44" s="18">
        <f t="shared" ref="R44:R52" si="9">K44+N44+P44-O44-Q44</f>
        <v>15000</v>
      </c>
      <c r="S44" s="18"/>
      <c r="T44" s="1" t="str">
        <f t="shared" si="1"/>
        <v>पूंजीगत</v>
      </c>
      <c r="U44" s="41" t="str">
        <f t="shared" ref="U44:U52" si="10">IF(N44+O44+P44+Q44&lt;&gt;0,"संशोधन रहेको","नरहेको")</f>
        <v>संशोधन रहेको</v>
      </c>
    </row>
    <row r="45" spans="1:21" ht="31" x14ac:dyDescent="0.35">
      <c r="A45" s="28">
        <v>2</v>
      </c>
      <c r="B45" s="57" t="s">
        <v>50</v>
      </c>
      <c r="C45" s="19" t="s">
        <v>28</v>
      </c>
      <c r="D45" s="19" t="s">
        <v>168</v>
      </c>
      <c r="E45" s="19" t="s">
        <v>168</v>
      </c>
      <c r="F45" s="55" t="s">
        <v>0</v>
      </c>
      <c r="G45" s="55" t="s">
        <v>38</v>
      </c>
      <c r="H45" s="22" t="s">
        <v>175</v>
      </c>
      <c r="I45" s="28">
        <v>31159</v>
      </c>
      <c r="J45" s="29"/>
      <c r="K45" s="18">
        <v>33500</v>
      </c>
      <c r="L45" s="29"/>
      <c r="M45" s="28">
        <v>2</v>
      </c>
      <c r="N45" s="17"/>
      <c r="O45" s="16"/>
      <c r="P45" s="17"/>
      <c r="Q45" s="16">
        <v>3500</v>
      </c>
      <c r="R45" s="18">
        <f t="shared" si="9"/>
        <v>30000</v>
      </c>
      <c r="S45" s="18"/>
      <c r="T45" s="1" t="str">
        <f t="shared" si="1"/>
        <v>पूंजीगत</v>
      </c>
      <c r="U45" s="41" t="str">
        <f t="shared" si="10"/>
        <v>संशोधन रहेको</v>
      </c>
    </row>
    <row r="46" spans="1:21" ht="31" x14ac:dyDescent="0.35">
      <c r="A46" s="28">
        <v>3</v>
      </c>
      <c r="B46" s="57" t="s">
        <v>50</v>
      </c>
      <c r="C46" s="19" t="s">
        <v>28</v>
      </c>
      <c r="D46" s="19" t="s">
        <v>168</v>
      </c>
      <c r="E46" s="19" t="s">
        <v>168</v>
      </c>
      <c r="F46" s="55" t="s">
        <v>0</v>
      </c>
      <c r="G46" s="55" t="s">
        <v>38</v>
      </c>
      <c r="H46" s="56" t="s">
        <v>68</v>
      </c>
      <c r="I46" s="28">
        <v>31159</v>
      </c>
      <c r="J46" s="29"/>
      <c r="K46" s="18">
        <v>15000</v>
      </c>
      <c r="L46" s="56" t="s">
        <v>310</v>
      </c>
      <c r="M46" s="28">
        <v>4</v>
      </c>
      <c r="N46" s="17"/>
      <c r="O46" s="16"/>
      <c r="P46" s="17"/>
      <c r="Q46" s="16">
        <v>15000</v>
      </c>
      <c r="R46" s="18">
        <f t="shared" si="9"/>
        <v>0</v>
      </c>
      <c r="S46" s="18"/>
      <c r="T46" s="1" t="str">
        <f t="shared" si="1"/>
        <v>पूंजीगत</v>
      </c>
      <c r="U46" s="41" t="str">
        <f t="shared" si="10"/>
        <v>संशोधन रहेको</v>
      </c>
    </row>
    <row r="47" spans="1:21" ht="31" x14ac:dyDescent="0.35">
      <c r="A47" s="28">
        <v>4</v>
      </c>
      <c r="B47" s="57" t="s">
        <v>50</v>
      </c>
      <c r="C47" s="19" t="s">
        <v>28</v>
      </c>
      <c r="D47" s="19" t="s">
        <v>168</v>
      </c>
      <c r="E47" s="19" t="s">
        <v>168</v>
      </c>
      <c r="F47" s="55" t="s">
        <v>0</v>
      </c>
      <c r="G47" s="55" t="s">
        <v>38</v>
      </c>
      <c r="H47" s="56" t="s">
        <v>70</v>
      </c>
      <c r="I47" s="28">
        <v>31159</v>
      </c>
      <c r="J47" s="29"/>
      <c r="K47" s="18">
        <v>20000</v>
      </c>
      <c r="L47" s="56" t="s">
        <v>311</v>
      </c>
      <c r="M47" s="28">
        <v>7</v>
      </c>
      <c r="N47" s="17"/>
      <c r="O47" s="16"/>
      <c r="P47" s="17"/>
      <c r="Q47" s="16">
        <v>20000</v>
      </c>
      <c r="R47" s="18">
        <f t="shared" si="9"/>
        <v>0</v>
      </c>
      <c r="S47" s="18"/>
      <c r="T47" s="1" t="str">
        <f t="shared" si="1"/>
        <v>पूंजीगत</v>
      </c>
      <c r="U47" s="41" t="str">
        <f t="shared" si="10"/>
        <v>संशोधन रहेको</v>
      </c>
    </row>
    <row r="48" spans="1:21" ht="31" x14ac:dyDescent="0.35">
      <c r="A48" s="28">
        <v>5</v>
      </c>
      <c r="B48" s="57" t="s">
        <v>50</v>
      </c>
      <c r="C48" s="19" t="s">
        <v>28</v>
      </c>
      <c r="D48" s="19" t="s">
        <v>168</v>
      </c>
      <c r="E48" s="19" t="s">
        <v>168</v>
      </c>
      <c r="F48" s="55" t="s">
        <v>0</v>
      </c>
      <c r="G48" s="55" t="s">
        <v>38</v>
      </c>
      <c r="H48" s="58" t="s">
        <v>71</v>
      </c>
      <c r="I48" s="28">
        <v>31159</v>
      </c>
      <c r="J48" s="29"/>
      <c r="K48" s="18">
        <v>40000</v>
      </c>
      <c r="L48" s="56" t="s">
        <v>312</v>
      </c>
      <c r="M48" s="28">
        <v>8</v>
      </c>
      <c r="N48" s="17"/>
      <c r="O48" s="16"/>
      <c r="P48" s="17"/>
      <c r="Q48" s="16">
        <v>40000</v>
      </c>
      <c r="R48" s="18">
        <f t="shared" si="9"/>
        <v>0</v>
      </c>
      <c r="S48" s="18"/>
      <c r="T48" s="1" t="str">
        <f t="shared" si="1"/>
        <v>पूंजीगत</v>
      </c>
      <c r="U48" s="41" t="str">
        <f t="shared" si="10"/>
        <v>संशोधन रहेको</v>
      </c>
    </row>
    <row r="49" spans="1:21" ht="62" x14ac:dyDescent="0.35">
      <c r="A49" s="28">
        <v>6</v>
      </c>
      <c r="B49" s="57" t="s">
        <v>50</v>
      </c>
      <c r="C49" s="19" t="s">
        <v>7</v>
      </c>
      <c r="D49" s="19" t="s">
        <v>283</v>
      </c>
      <c r="E49" s="19" t="s">
        <v>284</v>
      </c>
      <c r="F49" s="55" t="s">
        <v>0</v>
      </c>
      <c r="G49" s="55" t="s">
        <v>38</v>
      </c>
      <c r="H49" s="18" t="s">
        <v>194</v>
      </c>
      <c r="I49" s="28">
        <v>31159</v>
      </c>
      <c r="J49" s="59"/>
      <c r="K49" s="59">
        <v>2500</v>
      </c>
      <c r="L49" s="29"/>
      <c r="M49" s="28">
        <v>10</v>
      </c>
      <c r="N49" s="17"/>
      <c r="O49" s="16"/>
      <c r="P49" s="17"/>
      <c r="Q49" s="16">
        <v>2500</v>
      </c>
      <c r="R49" s="18">
        <f t="shared" si="9"/>
        <v>0</v>
      </c>
      <c r="S49" s="18"/>
      <c r="T49" s="1" t="str">
        <f t="shared" si="1"/>
        <v>पूंजीगत</v>
      </c>
      <c r="U49" s="41" t="str">
        <f t="shared" si="10"/>
        <v>संशोधन रहेको</v>
      </c>
    </row>
    <row r="50" spans="1:21" ht="62" x14ac:dyDescent="0.35">
      <c r="A50" s="28">
        <v>7</v>
      </c>
      <c r="B50" s="57" t="s">
        <v>50</v>
      </c>
      <c r="C50" s="19" t="s">
        <v>7</v>
      </c>
      <c r="D50" s="19" t="s">
        <v>283</v>
      </c>
      <c r="E50" s="19" t="s">
        <v>284</v>
      </c>
      <c r="F50" s="55" t="s">
        <v>0</v>
      </c>
      <c r="G50" s="55" t="s">
        <v>38</v>
      </c>
      <c r="H50" s="18" t="s">
        <v>514</v>
      </c>
      <c r="I50" s="28">
        <v>25311</v>
      </c>
      <c r="J50" s="59"/>
      <c r="K50" s="59"/>
      <c r="L50" s="29"/>
      <c r="M50" s="28" t="s">
        <v>412</v>
      </c>
      <c r="N50" s="16">
        <v>2500</v>
      </c>
      <c r="O50" s="16"/>
      <c r="P50" s="16"/>
      <c r="Q50" s="17"/>
      <c r="R50" s="18">
        <f t="shared" ref="R50" si="11">K50+N50+P50-O50-Q50</f>
        <v>2500</v>
      </c>
      <c r="S50" s="18"/>
      <c r="T50" s="1" t="str">
        <f t="shared" ref="T50" si="12">IF(I50&lt;20000,"NOT OK",IF(I50&lt;30000,"चालू",IF(I50&lt;40000,"पूंजीगत","NOT OK")))</f>
        <v>चालू</v>
      </c>
      <c r="U50" s="41" t="str">
        <f t="shared" ref="U50" si="13">IF(N50+O50+P50+Q50&lt;&gt;0,"संशोधन रहेको","नरहेको")</f>
        <v>संशोधन रहेको</v>
      </c>
    </row>
    <row r="51" spans="1:21" ht="31" x14ac:dyDescent="0.35">
      <c r="A51" s="28">
        <v>8</v>
      </c>
      <c r="B51" s="57" t="s">
        <v>50</v>
      </c>
      <c r="C51" s="19" t="s">
        <v>28</v>
      </c>
      <c r="D51" s="19" t="s">
        <v>168</v>
      </c>
      <c r="E51" s="19" t="s">
        <v>168</v>
      </c>
      <c r="F51" s="55" t="s">
        <v>0</v>
      </c>
      <c r="G51" s="55" t="s">
        <v>38</v>
      </c>
      <c r="H51" s="18" t="s">
        <v>314</v>
      </c>
      <c r="I51" s="28">
        <v>31159</v>
      </c>
      <c r="J51" s="59"/>
      <c r="K51" s="59">
        <v>50000</v>
      </c>
      <c r="L51" s="56" t="s">
        <v>313</v>
      </c>
      <c r="M51" s="28">
        <v>15</v>
      </c>
      <c r="N51" s="17"/>
      <c r="O51" s="16"/>
      <c r="P51" s="17"/>
      <c r="Q51" s="16">
        <v>40000</v>
      </c>
      <c r="R51" s="18">
        <f t="shared" si="9"/>
        <v>10000</v>
      </c>
      <c r="S51" s="18"/>
      <c r="T51" s="1" t="str">
        <f t="shared" ref="T51:T81" si="14">IF(I51&lt;20000,"NOT OK",IF(I51&lt;30000,"चालू",IF(I51&lt;40000,"पूंजीगत","NOT OK")))</f>
        <v>पूंजीगत</v>
      </c>
      <c r="U51" s="41" t="str">
        <f t="shared" si="10"/>
        <v>संशोधन रहेको</v>
      </c>
    </row>
    <row r="52" spans="1:21" ht="46.5" x14ac:dyDescent="0.35">
      <c r="A52" s="28">
        <v>9</v>
      </c>
      <c r="B52" s="57" t="s">
        <v>50</v>
      </c>
      <c r="C52" s="19" t="s">
        <v>28</v>
      </c>
      <c r="D52" s="19" t="s">
        <v>168</v>
      </c>
      <c r="E52" s="19" t="s">
        <v>168</v>
      </c>
      <c r="F52" s="55" t="s">
        <v>0</v>
      </c>
      <c r="G52" s="55" t="s">
        <v>38</v>
      </c>
      <c r="H52" s="18" t="s">
        <v>315</v>
      </c>
      <c r="I52" s="28">
        <v>31159</v>
      </c>
      <c r="J52" s="59"/>
      <c r="K52" s="59">
        <v>50000</v>
      </c>
      <c r="L52" s="56" t="s">
        <v>313</v>
      </c>
      <c r="M52" s="28">
        <v>17</v>
      </c>
      <c r="N52" s="17"/>
      <c r="O52" s="16"/>
      <c r="P52" s="17"/>
      <c r="Q52" s="16">
        <v>40000</v>
      </c>
      <c r="R52" s="18">
        <f t="shared" si="9"/>
        <v>10000</v>
      </c>
      <c r="S52" s="18"/>
      <c r="T52" s="1" t="str">
        <f t="shared" si="14"/>
        <v>पूंजीगत</v>
      </c>
      <c r="U52" s="41" t="str">
        <f t="shared" si="10"/>
        <v>संशोधन रहेको</v>
      </c>
    </row>
    <row r="53" spans="1:21" ht="31" x14ac:dyDescent="0.35">
      <c r="A53" s="28">
        <v>10</v>
      </c>
      <c r="B53" s="57" t="s">
        <v>50</v>
      </c>
      <c r="C53" s="19" t="s">
        <v>28</v>
      </c>
      <c r="D53" s="19" t="s">
        <v>168</v>
      </c>
      <c r="E53" s="19" t="s">
        <v>168</v>
      </c>
      <c r="F53" s="55" t="s">
        <v>0</v>
      </c>
      <c r="G53" s="55" t="s">
        <v>38</v>
      </c>
      <c r="H53" s="18" t="s">
        <v>516</v>
      </c>
      <c r="I53" s="28">
        <v>31159</v>
      </c>
      <c r="J53" s="59">
        <v>14</v>
      </c>
      <c r="K53" s="59"/>
      <c r="L53" s="56"/>
      <c r="M53" s="28" t="s">
        <v>412</v>
      </c>
      <c r="N53" s="17"/>
      <c r="O53" s="16"/>
      <c r="P53" s="16">
        <v>10000</v>
      </c>
      <c r="Q53" s="16"/>
      <c r="R53" s="18">
        <f t="shared" ref="R53:R57" si="15">K53+N53+P53-O53-Q53</f>
        <v>10000</v>
      </c>
      <c r="S53" s="18"/>
      <c r="T53" s="1" t="str">
        <f t="shared" ref="T53:T57" si="16">IF(I53&lt;20000,"NOT OK",IF(I53&lt;30000,"चालू",IF(I53&lt;40000,"पूंजीगत","NOT OK")))</f>
        <v>पूंजीगत</v>
      </c>
      <c r="U53" s="41" t="str">
        <f t="shared" ref="U53:U57" si="17">IF(N53+O53+P53+Q53&lt;&gt;0,"संशोधन रहेको","नरहेको")</f>
        <v>संशोधन रहेको</v>
      </c>
    </row>
    <row r="54" spans="1:21" ht="31" x14ac:dyDescent="0.35">
      <c r="A54" s="28">
        <v>11</v>
      </c>
      <c r="B54" s="57" t="s">
        <v>50</v>
      </c>
      <c r="C54" s="19" t="s">
        <v>28</v>
      </c>
      <c r="D54" s="19" t="s">
        <v>168</v>
      </c>
      <c r="E54" s="19" t="s">
        <v>168</v>
      </c>
      <c r="F54" s="55" t="s">
        <v>0</v>
      </c>
      <c r="G54" s="55" t="s">
        <v>38</v>
      </c>
      <c r="H54" s="18" t="s">
        <v>517</v>
      </c>
      <c r="I54" s="28">
        <v>31159</v>
      </c>
      <c r="J54" s="59"/>
      <c r="K54" s="59"/>
      <c r="L54" s="56"/>
      <c r="M54" s="28" t="s">
        <v>412</v>
      </c>
      <c r="N54" s="17"/>
      <c r="O54" s="16"/>
      <c r="P54" s="16">
        <v>10000</v>
      </c>
      <c r="Q54" s="16"/>
      <c r="R54" s="18">
        <f t="shared" si="15"/>
        <v>10000</v>
      </c>
      <c r="S54" s="18"/>
      <c r="T54" s="1" t="str">
        <f t="shared" si="16"/>
        <v>पूंजीगत</v>
      </c>
      <c r="U54" s="41" t="str">
        <f t="shared" si="17"/>
        <v>संशोधन रहेको</v>
      </c>
    </row>
    <row r="55" spans="1:21" ht="31" x14ac:dyDescent="0.35">
      <c r="A55" s="28">
        <v>12</v>
      </c>
      <c r="B55" s="57" t="s">
        <v>50</v>
      </c>
      <c r="C55" s="19" t="s">
        <v>28</v>
      </c>
      <c r="D55" s="19" t="s">
        <v>168</v>
      </c>
      <c r="E55" s="19" t="s">
        <v>168</v>
      </c>
      <c r="F55" s="55" t="s">
        <v>0</v>
      </c>
      <c r="G55" s="55" t="s">
        <v>38</v>
      </c>
      <c r="H55" s="18" t="s">
        <v>515</v>
      </c>
      <c r="I55" s="28">
        <v>31159</v>
      </c>
      <c r="J55" s="59"/>
      <c r="K55" s="59"/>
      <c r="L55" s="56"/>
      <c r="M55" s="28" t="s">
        <v>412</v>
      </c>
      <c r="N55" s="17"/>
      <c r="O55" s="16"/>
      <c r="P55" s="16">
        <v>7000</v>
      </c>
      <c r="Q55" s="16"/>
      <c r="R55" s="18">
        <f t="shared" si="15"/>
        <v>7000</v>
      </c>
      <c r="S55" s="18"/>
      <c r="T55" s="1" t="str">
        <f t="shared" si="16"/>
        <v>पूंजीगत</v>
      </c>
      <c r="U55" s="41" t="str">
        <f t="shared" si="17"/>
        <v>संशोधन रहेको</v>
      </c>
    </row>
    <row r="56" spans="1:21" ht="31" x14ac:dyDescent="0.35">
      <c r="A56" s="28">
        <v>13</v>
      </c>
      <c r="B56" s="57" t="s">
        <v>50</v>
      </c>
      <c r="C56" s="19" t="s">
        <v>28</v>
      </c>
      <c r="D56" s="19" t="s">
        <v>168</v>
      </c>
      <c r="E56" s="19" t="s">
        <v>168</v>
      </c>
      <c r="F56" s="55" t="s">
        <v>0</v>
      </c>
      <c r="G56" s="55" t="s">
        <v>38</v>
      </c>
      <c r="H56" s="18" t="s">
        <v>174</v>
      </c>
      <c r="I56" s="28">
        <v>31159</v>
      </c>
      <c r="J56" s="59">
        <v>18</v>
      </c>
      <c r="K56" s="59"/>
      <c r="L56" s="56"/>
      <c r="M56" s="28" t="s">
        <v>412</v>
      </c>
      <c r="N56" s="17"/>
      <c r="O56" s="16"/>
      <c r="P56" s="16">
        <v>7500</v>
      </c>
      <c r="Q56" s="16"/>
      <c r="R56" s="18">
        <f t="shared" ref="R56" si="18">K56+N56+P56-O56-Q56</f>
        <v>7500</v>
      </c>
      <c r="S56" s="18"/>
      <c r="T56" s="1" t="str">
        <f t="shared" ref="T56" si="19">IF(I56&lt;20000,"NOT OK",IF(I56&lt;30000,"चालू",IF(I56&lt;40000,"पूंजीगत","NOT OK")))</f>
        <v>पूंजीगत</v>
      </c>
      <c r="U56" s="41" t="str">
        <f t="shared" ref="U56" si="20">IF(N56+O56+P56+Q56&lt;&gt;0,"संशोधन रहेको","नरहेको")</f>
        <v>संशोधन रहेको</v>
      </c>
    </row>
    <row r="57" spans="1:21" ht="31" x14ac:dyDescent="0.35">
      <c r="A57" s="28">
        <v>14</v>
      </c>
      <c r="B57" s="57" t="s">
        <v>50</v>
      </c>
      <c r="C57" s="19" t="s">
        <v>28</v>
      </c>
      <c r="D57" s="19" t="s">
        <v>168</v>
      </c>
      <c r="E57" s="19" t="s">
        <v>168</v>
      </c>
      <c r="F57" s="55" t="s">
        <v>0</v>
      </c>
      <c r="G57" s="55" t="s">
        <v>38</v>
      </c>
      <c r="H57" s="18" t="s">
        <v>557</v>
      </c>
      <c r="I57" s="28">
        <v>31159</v>
      </c>
      <c r="J57" s="59"/>
      <c r="K57" s="59"/>
      <c r="L57" s="56"/>
      <c r="M57" s="28" t="s">
        <v>412</v>
      </c>
      <c r="N57" s="17"/>
      <c r="O57" s="16"/>
      <c r="P57" s="16">
        <v>10000</v>
      </c>
      <c r="Q57" s="16"/>
      <c r="R57" s="18">
        <f t="shared" si="15"/>
        <v>10000</v>
      </c>
      <c r="S57" s="18" t="s">
        <v>558</v>
      </c>
      <c r="T57" s="1" t="str">
        <f t="shared" si="16"/>
        <v>पूंजीगत</v>
      </c>
      <c r="U57" s="41" t="str">
        <f t="shared" si="17"/>
        <v>संशोधन रहेको</v>
      </c>
    </row>
    <row r="58" spans="1:21" s="52" customFormat="1" x14ac:dyDescent="0.35">
      <c r="A58" s="42" t="s">
        <v>354</v>
      </c>
      <c r="B58" s="43"/>
      <c r="C58" s="44"/>
      <c r="D58" s="45"/>
      <c r="E58" s="45"/>
      <c r="F58" s="45"/>
      <c r="G58" s="46"/>
      <c r="H58" s="47">
        <v>190000</v>
      </c>
      <c r="I58" s="48"/>
      <c r="J58" s="45"/>
      <c r="K58" s="45"/>
      <c r="L58" s="49"/>
      <c r="M58" s="42"/>
      <c r="N58" s="50"/>
      <c r="O58" s="51"/>
      <c r="P58" s="50"/>
      <c r="Q58" s="50"/>
      <c r="R58" s="47">
        <f>SUM(R59:R70)</f>
        <v>87000</v>
      </c>
      <c r="S58" s="51"/>
      <c r="T58" s="1"/>
      <c r="U58" s="41"/>
    </row>
    <row r="59" spans="1:21" ht="31" x14ac:dyDescent="0.35">
      <c r="A59" s="28">
        <v>1</v>
      </c>
      <c r="B59" s="57" t="s">
        <v>4</v>
      </c>
      <c r="C59" s="19" t="s">
        <v>7</v>
      </c>
      <c r="D59" s="19" t="s">
        <v>4</v>
      </c>
      <c r="E59" s="19" t="s">
        <v>121</v>
      </c>
      <c r="F59" s="55" t="s">
        <v>0</v>
      </c>
      <c r="G59" s="55" t="s">
        <v>38</v>
      </c>
      <c r="H59" s="18" t="s">
        <v>252</v>
      </c>
      <c r="I59" s="28">
        <v>31159</v>
      </c>
      <c r="J59" s="59"/>
      <c r="K59" s="59">
        <v>500</v>
      </c>
      <c r="L59" s="56"/>
      <c r="M59" s="28">
        <v>1</v>
      </c>
      <c r="N59" s="17"/>
      <c r="O59" s="16"/>
      <c r="P59" s="17"/>
      <c r="Q59" s="16">
        <v>500</v>
      </c>
      <c r="R59" s="18">
        <f t="shared" ref="R59:R69" si="21">K59+N59+P59-O59-Q59</f>
        <v>0</v>
      </c>
      <c r="S59" s="18"/>
      <c r="T59" s="1" t="str">
        <f t="shared" si="14"/>
        <v>पूंजीगत</v>
      </c>
      <c r="U59" s="41" t="str">
        <f t="shared" ref="U59:U69" si="22">IF(N59+O59+P59+Q59&lt;&gt;0,"संशोधन रहेको","नरहेको")</f>
        <v>संशोधन रहेको</v>
      </c>
    </row>
    <row r="60" spans="1:21" ht="31" x14ac:dyDescent="0.35">
      <c r="A60" s="28">
        <v>2</v>
      </c>
      <c r="B60" s="57" t="s">
        <v>4</v>
      </c>
      <c r="C60" s="19" t="s">
        <v>7</v>
      </c>
      <c r="D60" s="19" t="s">
        <v>4</v>
      </c>
      <c r="E60" s="19" t="s">
        <v>121</v>
      </c>
      <c r="F60" s="55" t="s">
        <v>0</v>
      </c>
      <c r="G60" s="55" t="s">
        <v>38</v>
      </c>
      <c r="H60" s="18" t="s">
        <v>298</v>
      </c>
      <c r="I60" s="28">
        <v>27213</v>
      </c>
      <c r="J60" s="59"/>
      <c r="K60" s="59">
        <v>20000</v>
      </c>
      <c r="L60" s="56"/>
      <c r="M60" s="28">
        <v>3</v>
      </c>
      <c r="N60" s="16">
        <v>10000</v>
      </c>
      <c r="O60" s="16"/>
      <c r="P60" s="17"/>
      <c r="Q60" s="17"/>
      <c r="R60" s="18">
        <f t="shared" si="21"/>
        <v>30000</v>
      </c>
      <c r="S60" s="18"/>
      <c r="T60" s="1" t="str">
        <f t="shared" si="14"/>
        <v>चालू</v>
      </c>
      <c r="U60" s="41" t="str">
        <f t="shared" si="22"/>
        <v>संशोधन रहेको</v>
      </c>
    </row>
    <row r="61" spans="1:21" ht="31" x14ac:dyDescent="0.35">
      <c r="A61" s="28">
        <v>3</v>
      </c>
      <c r="B61" s="57" t="s">
        <v>4</v>
      </c>
      <c r="C61" s="19" t="s">
        <v>7</v>
      </c>
      <c r="D61" s="19" t="s">
        <v>4</v>
      </c>
      <c r="E61" s="19" t="s">
        <v>121</v>
      </c>
      <c r="F61" s="55" t="s">
        <v>0</v>
      </c>
      <c r="G61" s="55" t="s">
        <v>38</v>
      </c>
      <c r="H61" s="18" t="s">
        <v>299</v>
      </c>
      <c r="I61" s="28">
        <v>31122</v>
      </c>
      <c r="J61" s="59"/>
      <c r="K61" s="59">
        <v>10000</v>
      </c>
      <c r="L61" s="56"/>
      <c r="M61" s="28">
        <v>5</v>
      </c>
      <c r="N61" s="17"/>
      <c r="O61" s="16"/>
      <c r="P61" s="17"/>
      <c r="Q61" s="16">
        <v>5000</v>
      </c>
      <c r="R61" s="18">
        <f t="shared" si="21"/>
        <v>5000</v>
      </c>
      <c r="S61" s="18"/>
      <c r="T61" s="1" t="str">
        <f t="shared" si="14"/>
        <v>पूंजीगत</v>
      </c>
      <c r="U61" s="41" t="str">
        <f t="shared" si="22"/>
        <v>संशोधन रहेको</v>
      </c>
    </row>
    <row r="62" spans="1:21" ht="31" x14ac:dyDescent="0.35">
      <c r="A62" s="28">
        <v>4</v>
      </c>
      <c r="B62" s="57" t="s">
        <v>4</v>
      </c>
      <c r="C62" s="19" t="s">
        <v>7</v>
      </c>
      <c r="D62" s="19" t="s">
        <v>4</v>
      </c>
      <c r="E62" s="19" t="s">
        <v>121</v>
      </c>
      <c r="F62" s="55" t="s">
        <v>0</v>
      </c>
      <c r="G62" s="55" t="s">
        <v>38</v>
      </c>
      <c r="H62" s="18" t="s">
        <v>300</v>
      </c>
      <c r="I62" s="28">
        <v>31122</v>
      </c>
      <c r="J62" s="59"/>
      <c r="K62" s="59">
        <v>15000</v>
      </c>
      <c r="L62" s="56"/>
      <c r="M62" s="28">
        <v>6</v>
      </c>
      <c r="N62" s="17"/>
      <c r="O62" s="16"/>
      <c r="P62" s="17"/>
      <c r="Q62" s="16">
        <v>5000</v>
      </c>
      <c r="R62" s="18">
        <f t="shared" si="21"/>
        <v>10000</v>
      </c>
      <c r="S62" s="18"/>
      <c r="T62" s="1" t="str">
        <f t="shared" si="14"/>
        <v>पूंजीगत</v>
      </c>
      <c r="U62" s="41" t="str">
        <f t="shared" si="22"/>
        <v>संशोधन रहेको</v>
      </c>
    </row>
    <row r="63" spans="1:21" ht="31" x14ac:dyDescent="0.35">
      <c r="A63" s="28">
        <v>5</v>
      </c>
      <c r="B63" s="57" t="s">
        <v>4</v>
      </c>
      <c r="C63" s="19" t="s">
        <v>7</v>
      </c>
      <c r="D63" s="19" t="s">
        <v>4</v>
      </c>
      <c r="E63" s="19" t="s">
        <v>121</v>
      </c>
      <c r="F63" s="55" t="s">
        <v>0</v>
      </c>
      <c r="G63" s="55" t="s">
        <v>38</v>
      </c>
      <c r="H63" s="18" t="s">
        <v>316</v>
      </c>
      <c r="I63" s="28">
        <v>28142</v>
      </c>
      <c r="J63" s="59"/>
      <c r="K63" s="59">
        <v>25000</v>
      </c>
      <c r="L63" s="56"/>
      <c r="M63" s="28">
        <v>8</v>
      </c>
      <c r="N63" s="17"/>
      <c r="O63" s="16">
        <v>20000</v>
      </c>
      <c r="P63" s="17"/>
      <c r="Q63" s="17"/>
      <c r="R63" s="18">
        <f t="shared" si="21"/>
        <v>5000</v>
      </c>
      <c r="S63" s="18"/>
      <c r="T63" s="1" t="str">
        <f t="shared" si="14"/>
        <v>चालू</v>
      </c>
      <c r="U63" s="41" t="str">
        <f t="shared" si="22"/>
        <v>संशोधन रहेको</v>
      </c>
    </row>
    <row r="64" spans="1:21" ht="31" x14ac:dyDescent="0.35">
      <c r="A64" s="28">
        <v>6</v>
      </c>
      <c r="B64" s="57" t="s">
        <v>4</v>
      </c>
      <c r="C64" s="19" t="s">
        <v>7</v>
      </c>
      <c r="D64" s="19" t="s">
        <v>4</v>
      </c>
      <c r="E64" s="19" t="s">
        <v>121</v>
      </c>
      <c r="F64" s="55" t="s">
        <v>0</v>
      </c>
      <c r="G64" s="55" t="s">
        <v>38</v>
      </c>
      <c r="H64" s="18" t="s">
        <v>368</v>
      </c>
      <c r="I64" s="28">
        <v>31123</v>
      </c>
      <c r="J64" s="59"/>
      <c r="K64" s="59">
        <v>10000</v>
      </c>
      <c r="L64" s="56"/>
      <c r="M64" s="28">
        <v>9</v>
      </c>
      <c r="N64" s="17"/>
      <c r="O64" s="16"/>
      <c r="P64" s="17"/>
      <c r="Q64" s="16">
        <v>5000</v>
      </c>
      <c r="R64" s="18">
        <f t="shared" si="21"/>
        <v>5000</v>
      </c>
      <c r="S64" s="18"/>
      <c r="T64" s="1" t="str">
        <f t="shared" si="14"/>
        <v>पूंजीगत</v>
      </c>
      <c r="U64" s="41" t="str">
        <f t="shared" si="22"/>
        <v>संशोधन रहेको</v>
      </c>
    </row>
    <row r="65" spans="1:21" ht="31" x14ac:dyDescent="0.35">
      <c r="A65" s="28">
        <v>7</v>
      </c>
      <c r="B65" s="57" t="s">
        <v>4</v>
      </c>
      <c r="C65" s="19" t="s">
        <v>7</v>
      </c>
      <c r="D65" s="19" t="s">
        <v>4</v>
      </c>
      <c r="E65" s="19" t="s">
        <v>121</v>
      </c>
      <c r="F65" s="55" t="s">
        <v>0</v>
      </c>
      <c r="G65" s="55" t="s">
        <v>38</v>
      </c>
      <c r="H65" s="18" t="s">
        <v>367</v>
      </c>
      <c r="I65" s="28">
        <v>31122</v>
      </c>
      <c r="J65" s="59"/>
      <c r="K65" s="59">
        <v>5000</v>
      </c>
      <c r="L65" s="56"/>
      <c r="M65" s="28">
        <v>10</v>
      </c>
      <c r="N65" s="17"/>
      <c r="O65" s="16"/>
      <c r="P65" s="16">
        <v>20000</v>
      </c>
      <c r="Q65" s="17"/>
      <c r="R65" s="18">
        <f t="shared" si="21"/>
        <v>25000</v>
      </c>
      <c r="S65" s="18"/>
      <c r="T65" s="1" t="str">
        <f t="shared" si="14"/>
        <v>पूंजीगत</v>
      </c>
      <c r="U65" s="41" t="str">
        <f t="shared" si="22"/>
        <v>संशोधन रहेको</v>
      </c>
    </row>
    <row r="66" spans="1:21" ht="46.5" x14ac:dyDescent="0.35">
      <c r="A66" s="28">
        <v>8</v>
      </c>
      <c r="B66" s="57" t="s">
        <v>4</v>
      </c>
      <c r="C66" s="19" t="s">
        <v>7</v>
      </c>
      <c r="D66" s="19" t="s">
        <v>4</v>
      </c>
      <c r="E66" s="19" t="s">
        <v>121</v>
      </c>
      <c r="F66" s="55" t="s">
        <v>0</v>
      </c>
      <c r="G66" s="55" t="s">
        <v>38</v>
      </c>
      <c r="H66" s="18" t="s">
        <v>301</v>
      </c>
      <c r="I66" s="28">
        <v>31159</v>
      </c>
      <c r="J66" s="59"/>
      <c r="K66" s="59">
        <v>10000</v>
      </c>
      <c r="L66" s="56"/>
      <c r="M66" s="28">
        <v>15</v>
      </c>
      <c r="N66" s="17"/>
      <c r="O66" s="16"/>
      <c r="P66" s="17"/>
      <c r="Q66" s="16">
        <v>10000</v>
      </c>
      <c r="R66" s="18">
        <f t="shared" si="21"/>
        <v>0</v>
      </c>
      <c r="S66" s="18"/>
      <c r="T66" s="1" t="str">
        <f t="shared" si="14"/>
        <v>पूंजीगत</v>
      </c>
      <c r="U66" s="41" t="str">
        <f t="shared" si="22"/>
        <v>संशोधन रहेको</v>
      </c>
    </row>
    <row r="67" spans="1:21" ht="46.5" x14ac:dyDescent="0.35">
      <c r="A67" s="28">
        <v>9</v>
      </c>
      <c r="B67" s="57" t="s">
        <v>4</v>
      </c>
      <c r="C67" s="19" t="s">
        <v>7</v>
      </c>
      <c r="D67" s="19" t="s">
        <v>4</v>
      </c>
      <c r="E67" s="19" t="s">
        <v>121</v>
      </c>
      <c r="F67" s="55" t="s">
        <v>0</v>
      </c>
      <c r="G67" s="55" t="s">
        <v>38</v>
      </c>
      <c r="H67" s="18" t="s">
        <v>461</v>
      </c>
      <c r="I67" s="28">
        <v>22411</v>
      </c>
      <c r="J67" s="59"/>
      <c r="K67" s="59"/>
      <c r="L67" s="56"/>
      <c r="M67" s="28" t="s">
        <v>412</v>
      </c>
      <c r="N67" s="18">
        <v>500</v>
      </c>
      <c r="O67" s="16"/>
      <c r="P67" s="17"/>
      <c r="Q67" s="16"/>
      <c r="R67" s="18">
        <f t="shared" ref="R67" si="23">K67+N67+P67-O67-Q67</f>
        <v>500</v>
      </c>
      <c r="S67" s="18"/>
      <c r="T67" s="1" t="str">
        <f t="shared" ref="T67" si="24">IF(I67&lt;20000,"NOT OK",IF(I67&lt;30000,"चालू",IF(I67&lt;40000,"पूंजीगत","NOT OK")))</f>
        <v>चालू</v>
      </c>
      <c r="U67" s="41" t="str">
        <f t="shared" ref="U67" si="25">IF(N67+O67+P67+Q67&lt;&gt;0,"संशोधन रहेको","नरहेको")</f>
        <v>संशोधन रहेको</v>
      </c>
    </row>
    <row r="68" spans="1:21" ht="46.5" x14ac:dyDescent="0.35">
      <c r="A68" s="28">
        <v>10</v>
      </c>
      <c r="B68" s="57" t="s">
        <v>4</v>
      </c>
      <c r="C68" s="19" t="s">
        <v>7</v>
      </c>
      <c r="D68" s="19" t="s">
        <v>4</v>
      </c>
      <c r="E68" s="19" t="s">
        <v>121</v>
      </c>
      <c r="F68" s="55" t="s">
        <v>0</v>
      </c>
      <c r="G68" s="55" t="s">
        <v>38</v>
      </c>
      <c r="H68" s="18" t="s">
        <v>302</v>
      </c>
      <c r="I68" s="28">
        <v>22512</v>
      </c>
      <c r="J68" s="59"/>
      <c r="K68" s="59">
        <v>500</v>
      </c>
      <c r="L68" s="56"/>
      <c r="M68" s="28">
        <v>18</v>
      </c>
      <c r="N68" s="16">
        <v>500</v>
      </c>
      <c r="O68" s="16"/>
      <c r="P68" s="17"/>
      <c r="Q68" s="17"/>
      <c r="R68" s="18">
        <f t="shared" si="21"/>
        <v>1000</v>
      </c>
      <c r="S68" s="18"/>
      <c r="T68" s="1" t="str">
        <f t="shared" si="14"/>
        <v>चालू</v>
      </c>
      <c r="U68" s="41" t="str">
        <f t="shared" si="22"/>
        <v>संशोधन रहेको</v>
      </c>
    </row>
    <row r="69" spans="1:21" ht="31" x14ac:dyDescent="0.35">
      <c r="A69" s="28">
        <v>11</v>
      </c>
      <c r="B69" s="57" t="s">
        <v>4</v>
      </c>
      <c r="C69" s="19" t="s">
        <v>7</v>
      </c>
      <c r="D69" s="19" t="s">
        <v>4</v>
      </c>
      <c r="E69" s="19" t="s">
        <v>121</v>
      </c>
      <c r="F69" s="55" t="s">
        <v>0</v>
      </c>
      <c r="G69" s="55" t="s">
        <v>38</v>
      </c>
      <c r="H69" s="18" t="s">
        <v>317</v>
      </c>
      <c r="I69" s="28">
        <v>31122</v>
      </c>
      <c r="J69" s="59"/>
      <c r="K69" s="59">
        <v>4500</v>
      </c>
      <c r="L69" s="56"/>
      <c r="M69" s="28">
        <v>20</v>
      </c>
      <c r="N69" s="17"/>
      <c r="O69" s="16"/>
      <c r="P69" s="17"/>
      <c r="Q69" s="16">
        <v>4500</v>
      </c>
      <c r="R69" s="18">
        <f t="shared" si="21"/>
        <v>0</v>
      </c>
      <c r="S69" s="18"/>
      <c r="T69" s="1" t="str">
        <f t="shared" si="14"/>
        <v>पूंजीगत</v>
      </c>
      <c r="U69" s="41" t="str">
        <f t="shared" si="22"/>
        <v>संशोधन रहेको</v>
      </c>
    </row>
    <row r="70" spans="1:21" ht="31" x14ac:dyDescent="0.35">
      <c r="A70" s="28">
        <v>12</v>
      </c>
      <c r="B70" s="57" t="s">
        <v>4</v>
      </c>
      <c r="C70" s="19" t="s">
        <v>7</v>
      </c>
      <c r="D70" s="19" t="s">
        <v>4</v>
      </c>
      <c r="E70" s="19" t="s">
        <v>121</v>
      </c>
      <c r="F70" s="55" t="s">
        <v>0</v>
      </c>
      <c r="G70" s="55" t="s">
        <v>38</v>
      </c>
      <c r="H70" s="18" t="s">
        <v>462</v>
      </c>
      <c r="I70" s="28">
        <v>31122</v>
      </c>
      <c r="J70" s="59"/>
      <c r="K70" s="59"/>
      <c r="L70" s="56"/>
      <c r="M70" s="28" t="s">
        <v>412</v>
      </c>
      <c r="N70" s="17"/>
      <c r="O70" s="16"/>
      <c r="P70" s="16">
        <v>5500</v>
      </c>
      <c r="Q70" s="16"/>
      <c r="R70" s="18">
        <f t="shared" ref="R70" si="26">K70+N70+P70-O70-Q70</f>
        <v>5500</v>
      </c>
      <c r="S70" s="18"/>
      <c r="T70" s="1" t="str">
        <f t="shared" ref="T70" si="27">IF(I70&lt;20000,"NOT OK",IF(I70&lt;30000,"चालू",IF(I70&lt;40000,"पूंजीगत","NOT OK")))</f>
        <v>पूंजीगत</v>
      </c>
      <c r="U70" s="41" t="str">
        <f t="shared" ref="U70" si="28">IF(N70+O70+P70+Q70&lt;&gt;0,"संशोधन रहेको","नरहेको")</f>
        <v>संशोधन रहेको</v>
      </c>
    </row>
    <row r="71" spans="1:21" s="52" customFormat="1" x14ac:dyDescent="0.35">
      <c r="A71" s="42" t="s">
        <v>355</v>
      </c>
      <c r="B71" s="43"/>
      <c r="C71" s="44"/>
      <c r="D71" s="45"/>
      <c r="E71" s="45"/>
      <c r="F71" s="45"/>
      <c r="G71" s="46"/>
      <c r="H71" s="47">
        <v>269900</v>
      </c>
      <c r="I71" s="48"/>
      <c r="J71" s="45"/>
      <c r="K71" s="45"/>
      <c r="L71" s="49"/>
      <c r="M71" s="42"/>
      <c r="N71" s="50"/>
      <c r="O71" s="51"/>
      <c r="P71" s="50"/>
      <c r="Q71" s="50"/>
      <c r="R71" s="47">
        <f>SUM(R72:R95)</f>
        <v>101500</v>
      </c>
      <c r="S71" s="51"/>
      <c r="T71" s="1"/>
      <c r="U71" s="41"/>
    </row>
    <row r="72" spans="1:21" s="52" customFormat="1" ht="31" x14ac:dyDescent="0.35">
      <c r="A72" s="14">
        <v>1</v>
      </c>
      <c r="B72" s="57" t="s">
        <v>50</v>
      </c>
      <c r="C72" s="19" t="s">
        <v>28</v>
      </c>
      <c r="D72" s="19" t="s">
        <v>168</v>
      </c>
      <c r="E72" s="19" t="s">
        <v>168</v>
      </c>
      <c r="F72" s="19" t="s">
        <v>0</v>
      </c>
      <c r="G72" s="19" t="s">
        <v>38</v>
      </c>
      <c r="H72" s="62" t="s">
        <v>178</v>
      </c>
      <c r="I72" s="14">
        <v>31159</v>
      </c>
      <c r="J72" s="14">
        <v>1</v>
      </c>
      <c r="K72" s="18">
        <v>5000</v>
      </c>
      <c r="L72" s="63"/>
      <c r="M72" s="14">
        <v>1</v>
      </c>
      <c r="N72" s="17"/>
      <c r="O72" s="16"/>
      <c r="P72" s="17"/>
      <c r="Q72" s="16">
        <v>5000</v>
      </c>
      <c r="R72" s="18">
        <f t="shared" ref="R72:R82" si="29">K72+N72+P72-O72-Q72</f>
        <v>0</v>
      </c>
      <c r="S72" s="18"/>
      <c r="T72" s="1" t="str">
        <f t="shared" si="14"/>
        <v>पूंजीगत</v>
      </c>
      <c r="U72" s="41" t="str">
        <f t="shared" ref="U72:U82" si="30">IF(N72+O72+P72+Q72&lt;&gt;0,"संशोधन रहेको","नरहेको")</f>
        <v>संशोधन रहेको</v>
      </c>
    </row>
    <row r="73" spans="1:21" s="52" customFormat="1" ht="31" x14ac:dyDescent="0.35">
      <c r="A73" s="14">
        <v>2</v>
      </c>
      <c r="B73" s="57" t="s">
        <v>50</v>
      </c>
      <c r="C73" s="19" t="s">
        <v>28</v>
      </c>
      <c r="D73" s="19" t="s">
        <v>168</v>
      </c>
      <c r="E73" s="19" t="s">
        <v>168</v>
      </c>
      <c r="F73" s="19" t="s">
        <v>0</v>
      </c>
      <c r="G73" s="19" t="s">
        <v>38</v>
      </c>
      <c r="H73" s="62" t="s">
        <v>319</v>
      </c>
      <c r="I73" s="14">
        <v>31159</v>
      </c>
      <c r="J73" s="14">
        <v>5</v>
      </c>
      <c r="K73" s="18">
        <v>5000</v>
      </c>
      <c r="L73" s="29"/>
      <c r="M73" s="14">
        <v>6</v>
      </c>
      <c r="N73" s="17"/>
      <c r="O73" s="16"/>
      <c r="P73" s="17"/>
      <c r="Q73" s="16">
        <v>5000</v>
      </c>
      <c r="R73" s="18">
        <f t="shared" si="29"/>
        <v>0</v>
      </c>
      <c r="S73" s="18"/>
      <c r="T73" s="1" t="str">
        <f t="shared" si="14"/>
        <v>पूंजीगत</v>
      </c>
      <c r="U73" s="41" t="str">
        <f t="shared" si="30"/>
        <v>संशोधन रहेको</v>
      </c>
    </row>
    <row r="74" spans="1:21" s="52" customFormat="1" ht="31" x14ac:dyDescent="0.35">
      <c r="A74" s="14">
        <v>3</v>
      </c>
      <c r="B74" s="57" t="s">
        <v>50</v>
      </c>
      <c r="C74" s="19" t="s">
        <v>28</v>
      </c>
      <c r="D74" s="19" t="s">
        <v>168</v>
      </c>
      <c r="E74" s="19" t="s">
        <v>168</v>
      </c>
      <c r="F74" s="19" t="s">
        <v>0</v>
      </c>
      <c r="G74" s="19" t="s">
        <v>38</v>
      </c>
      <c r="H74" s="62" t="s">
        <v>320</v>
      </c>
      <c r="I74" s="14">
        <v>31159</v>
      </c>
      <c r="J74" s="14">
        <v>6</v>
      </c>
      <c r="K74" s="18">
        <v>20500</v>
      </c>
      <c r="L74" s="29"/>
      <c r="M74" s="14">
        <v>7</v>
      </c>
      <c r="N74" s="17"/>
      <c r="O74" s="16"/>
      <c r="P74" s="17"/>
      <c r="Q74" s="16">
        <v>20500</v>
      </c>
      <c r="R74" s="18">
        <f t="shared" si="29"/>
        <v>0</v>
      </c>
      <c r="S74" s="18"/>
      <c r="T74" s="1" t="str">
        <f t="shared" si="14"/>
        <v>पूंजीगत</v>
      </c>
      <c r="U74" s="41" t="str">
        <f t="shared" si="30"/>
        <v>संशोधन रहेको</v>
      </c>
    </row>
    <row r="75" spans="1:21" s="52" customFormat="1" ht="31" x14ac:dyDescent="0.35">
      <c r="A75" s="14">
        <v>4</v>
      </c>
      <c r="B75" s="57" t="s">
        <v>50</v>
      </c>
      <c r="C75" s="19" t="s">
        <v>28</v>
      </c>
      <c r="D75" s="19" t="s">
        <v>168</v>
      </c>
      <c r="E75" s="19" t="s">
        <v>168</v>
      </c>
      <c r="F75" s="19" t="s">
        <v>0</v>
      </c>
      <c r="G75" s="19" t="s">
        <v>38</v>
      </c>
      <c r="H75" s="62" t="s">
        <v>321</v>
      </c>
      <c r="I75" s="14">
        <v>31159</v>
      </c>
      <c r="J75" s="14">
        <v>6</v>
      </c>
      <c r="K75" s="18">
        <v>10000</v>
      </c>
      <c r="L75" s="29"/>
      <c r="M75" s="14">
        <v>8</v>
      </c>
      <c r="N75" s="17"/>
      <c r="O75" s="16"/>
      <c r="P75" s="17"/>
      <c r="Q75" s="16">
        <v>10000</v>
      </c>
      <c r="R75" s="18">
        <f t="shared" si="29"/>
        <v>0</v>
      </c>
      <c r="S75" s="18"/>
      <c r="T75" s="1" t="str">
        <f t="shared" si="14"/>
        <v>पूंजीगत</v>
      </c>
      <c r="U75" s="41" t="str">
        <f t="shared" si="30"/>
        <v>संशोधन रहेको</v>
      </c>
    </row>
    <row r="76" spans="1:21" s="52" customFormat="1" ht="46.5" x14ac:dyDescent="0.35">
      <c r="A76" s="14">
        <v>5</v>
      </c>
      <c r="B76" s="57" t="s">
        <v>50</v>
      </c>
      <c r="C76" s="19" t="s">
        <v>28</v>
      </c>
      <c r="D76" s="19" t="s">
        <v>168</v>
      </c>
      <c r="E76" s="19" t="s">
        <v>168</v>
      </c>
      <c r="F76" s="19" t="s">
        <v>0</v>
      </c>
      <c r="G76" s="19" t="s">
        <v>38</v>
      </c>
      <c r="H76" s="62" t="s">
        <v>322</v>
      </c>
      <c r="I76" s="14">
        <v>31159</v>
      </c>
      <c r="J76" s="14">
        <v>17</v>
      </c>
      <c r="K76" s="18">
        <v>10000</v>
      </c>
      <c r="L76" s="29"/>
      <c r="M76" s="14">
        <v>23</v>
      </c>
      <c r="N76" s="17"/>
      <c r="O76" s="16"/>
      <c r="P76" s="17"/>
      <c r="Q76" s="16">
        <v>10000</v>
      </c>
      <c r="R76" s="18">
        <f t="shared" si="29"/>
        <v>0</v>
      </c>
      <c r="S76" s="18"/>
      <c r="T76" s="1" t="str">
        <f t="shared" si="14"/>
        <v>पूंजीगत</v>
      </c>
      <c r="U76" s="41" t="str">
        <f t="shared" si="30"/>
        <v>संशोधन रहेको</v>
      </c>
    </row>
    <row r="77" spans="1:21" s="52" customFormat="1" ht="31" x14ac:dyDescent="0.35">
      <c r="A77" s="14">
        <v>6</v>
      </c>
      <c r="B77" s="57" t="s">
        <v>50</v>
      </c>
      <c r="C77" s="19" t="s">
        <v>28</v>
      </c>
      <c r="D77" s="19" t="s">
        <v>168</v>
      </c>
      <c r="E77" s="19" t="s">
        <v>168</v>
      </c>
      <c r="F77" s="19" t="s">
        <v>0</v>
      </c>
      <c r="G77" s="19" t="s">
        <v>38</v>
      </c>
      <c r="H77" s="62" t="s">
        <v>323</v>
      </c>
      <c r="I77" s="14">
        <v>31159</v>
      </c>
      <c r="J77" s="14"/>
      <c r="K77" s="18">
        <v>7000</v>
      </c>
      <c r="L77" s="29"/>
      <c r="M77" s="14">
        <v>26</v>
      </c>
      <c r="N77" s="17"/>
      <c r="O77" s="16"/>
      <c r="P77" s="17"/>
      <c r="Q77" s="16">
        <v>2000</v>
      </c>
      <c r="R77" s="18">
        <f t="shared" si="29"/>
        <v>5000</v>
      </c>
      <c r="S77" s="18"/>
      <c r="T77" s="1" t="str">
        <f t="shared" si="14"/>
        <v>पूंजीगत</v>
      </c>
      <c r="U77" s="41" t="str">
        <f t="shared" si="30"/>
        <v>संशोधन रहेको</v>
      </c>
    </row>
    <row r="78" spans="1:21" s="52" customFormat="1" ht="31" x14ac:dyDescent="0.35">
      <c r="A78" s="14">
        <v>7</v>
      </c>
      <c r="B78" s="57" t="s">
        <v>50</v>
      </c>
      <c r="C78" s="19" t="s">
        <v>28</v>
      </c>
      <c r="D78" s="19" t="s">
        <v>168</v>
      </c>
      <c r="E78" s="19" t="s">
        <v>168</v>
      </c>
      <c r="F78" s="19" t="s">
        <v>0</v>
      </c>
      <c r="G78" s="19" t="s">
        <v>38</v>
      </c>
      <c r="H78" s="62" t="s">
        <v>324</v>
      </c>
      <c r="I78" s="14">
        <v>31159</v>
      </c>
      <c r="J78" s="14">
        <v>26</v>
      </c>
      <c r="K78" s="18">
        <v>5000</v>
      </c>
      <c r="L78" s="29"/>
      <c r="M78" s="14">
        <v>27</v>
      </c>
      <c r="N78" s="17"/>
      <c r="O78" s="16"/>
      <c r="P78" s="17"/>
      <c r="Q78" s="16">
        <v>5000</v>
      </c>
      <c r="R78" s="18">
        <f t="shared" si="29"/>
        <v>0</v>
      </c>
      <c r="S78" s="18"/>
      <c r="T78" s="1" t="str">
        <f t="shared" si="14"/>
        <v>पूंजीगत</v>
      </c>
      <c r="U78" s="41" t="str">
        <f t="shared" si="30"/>
        <v>संशोधन रहेको</v>
      </c>
    </row>
    <row r="79" spans="1:21" s="52" customFormat="1" ht="31" x14ac:dyDescent="0.35">
      <c r="A79" s="14">
        <v>8</v>
      </c>
      <c r="B79" s="57" t="s">
        <v>50</v>
      </c>
      <c r="C79" s="19" t="s">
        <v>28</v>
      </c>
      <c r="D79" s="19" t="s">
        <v>168</v>
      </c>
      <c r="E79" s="19" t="s">
        <v>168</v>
      </c>
      <c r="F79" s="19" t="s">
        <v>0</v>
      </c>
      <c r="G79" s="19" t="s">
        <v>38</v>
      </c>
      <c r="H79" s="62" t="s">
        <v>325</v>
      </c>
      <c r="I79" s="14">
        <v>31159</v>
      </c>
      <c r="J79" s="14">
        <v>28</v>
      </c>
      <c r="K79" s="18">
        <v>2500</v>
      </c>
      <c r="L79" s="29"/>
      <c r="M79" s="14">
        <v>29</v>
      </c>
      <c r="N79" s="17"/>
      <c r="O79" s="16"/>
      <c r="P79" s="17"/>
      <c r="Q79" s="16">
        <v>2500</v>
      </c>
      <c r="R79" s="18">
        <f t="shared" si="29"/>
        <v>0</v>
      </c>
      <c r="S79" s="18"/>
      <c r="T79" s="1" t="str">
        <f t="shared" si="14"/>
        <v>पूंजीगत</v>
      </c>
      <c r="U79" s="41" t="str">
        <f t="shared" si="30"/>
        <v>संशोधन रहेको</v>
      </c>
    </row>
    <row r="80" spans="1:21" s="52" customFormat="1" ht="31" x14ac:dyDescent="0.35">
      <c r="A80" s="14">
        <v>9</v>
      </c>
      <c r="B80" s="57" t="s">
        <v>50</v>
      </c>
      <c r="C80" s="19" t="s">
        <v>28</v>
      </c>
      <c r="D80" s="19" t="s">
        <v>168</v>
      </c>
      <c r="E80" s="19" t="s">
        <v>168</v>
      </c>
      <c r="F80" s="19" t="s">
        <v>0</v>
      </c>
      <c r="G80" s="19" t="s">
        <v>38</v>
      </c>
      <c r="H80" s="62" t="s">
        <v>326</v>
      </c>
      <c r="I80" s="14">
        <v>31159</v>
      </c>
      <c r="J80" s="14">
        <v>29</v>
      </c>
      <c r="K80" s="18">
        <v>5000</v>
      </c>
      <c r="L80" s="29"/>
      <c r="M80" s="14">
        <v>30</v>
      </c>
      <c r="N80" s="17"/>
      <c r="O80" s="16"/>
      <c r="P80" s="17"/>
      <c r="Q80" s="16">
        <v>5000</v>
      </c>
      <c r="R80" s="18">
        <f t="shared" si="29"/>
        <v>0</v>
      </c>
      <c r="S80" s="18"/>
      <c r="T80" s="1" t="str">
        <f t="shared" si="14"/>
        <v>पूंजीगत</v>
      </c>
      <c r="U80" s="41" t="str">
        <f t="shared" si="30"/>
        <v>संशोधन रहेको</v>
      </c>
    </row>
    <row r="81" spans="1:21" s="52" customFormat="1" ht="31" x14ac:dyDescent="0.35">
      <c r="A81" s="14">
        <v>10</v>
      </c>
      <c r="B81" s="57" t="s">
        <v>50</v>
      </c>
      <c r="C81" s="19" t="s">
        <v>28</v>
      </c>
      <c r="D81" s="19" t="s">
        <v>168</v>
      </c>
      <c r="E81" s="19" t="s">
        <v>168</v>
      </c>
      <c r="F81" s="19" t="s">
        <v>0</v>
      </c>
      <c r="G81" s="19" t="s">
        <v>38</v>
      </c>
      <c r="H81" s="62" t="s">
        <v>327</v>
      </c>
      <c r="I81" s="14">
        <v>31159</v>
      </c>
      <c r="J81" s="14"/>
      <c r="K81" s="18">
        <v>7500</v>
      </c>
      <c r="L81" s="29"/>
      <c r="M81" s="14">
        <v>33</v>
      </c>
      <c r="N81" s="17"/>
      <c r="O81" s="16"/>
      <c r="P81" s="17"/>
      <c r="Q81" s="16">
        <v>7500</v>
      </c>
      <c r="R81" s="18">
        <f t="shared" si="29"/>
        <v>0</v>
      </c>
      <c r="S81" s="18"/>
      <c r="T81" s="1" t="str">
        <f t="shared" si="14"/>
        <v>पूंजीगत</v>
      </c>
      <c r="U81" s="41" t="str">
        <f t="shared" si="30"/>
        <v>संशोधन रहेको</v>
      </c>
    </row>
    <row r="82" spans="1:21" s="52" customFormat="1" ht="31" x14ac:dyDescent="0.35">
      <c r="A82" s="14">
        <v>11</v>
      </c>
      <c r="B82" s="57" t="s">
        <v>50</v>
      </c>
      <c r="C82" s="19" t="s">
        <v>28</v>
      </c>
      <c r="D82" s="19" t="s">
        <v>168</v>
      </c>
      <c r="E82" s="19" t="s">
        <v>168</v>
      </c>
      <c r="F82" s="19" t="s">
        <v>0</v>
      </c>
      <c r="G82" s="19" t="s">
        <v>38</v>
      </c>
      <c r="H82" s="62" t="s">
        <v>328</v>
      </c>
      <c r="I82" s="14">
        <v>31159</v>
      </c>
      <c r="J82" s="14">
        <v>20</v>
      </c>
      <c r="K82" s="18">
        <v>4000</v>
      </c>
      <c r="L82" s="29"/>
      <c r="M82" s="14">
        <v>41</v>
      </c>
      <c r="N82" s="17"/>
      <c r="O82" s="16"/>
      <c r="P82" s="17"/>
      <c r="Q82" s="16">
        <v>4000</v>
      </c>
      <c r="R82" s="18">
        <f t="shared" si="29"/>
        <v>0</v>
      </c>
      <c r="S82" s="18"/>
      <c r="T82" s="1" t="str">
        <f t="shared" ref="T82:T99" si="31">IF(I82&lt;20000,"NOT OK",IF(I82&lt;30000,"चालू",IF(I82&lt;40000,"पूंजीगत","NOT OK")))</f>
        <v>पूंजीगत</v>
      </c>
      <c r="U82" s="41" t="str">
        <f t="shared" si="30"/>
        <v>संशोधन रहेको</v>
      </c>
    </row>
    <row r="83" spans="1:21" s="52" customFormat="1" ht="31" x14ac:dyDescent="0.35">
      <c r="A83" s="14">
        <v>12</v>
      </c>
      <c r="B83" s="57" t="s">
        <v>50</v>
      </c>
      <c r="C83" s="19" t="s">
        <v>28</v>
      </c>
      <c r="D83" s="19" t="s">
        <v>168</v>
      </c>
      <c r="E83" s="19" t="s">
        <v>168</v>
      </c>
      <c r="F83" s="19" t="s">
        <v>0</v>
      </c>
      <c r="G83" s="19" t="s">
        <v>38</v>
      </c>
      <c r="H83" s="62" t="s">
        <v>518</v>
      </c>
      <c r="I83" s="14">
        <v>31159</v>
      </c>
      <c r="J83" s="14">
        <v>1</v>
      </c>
      <c r="K83" s="18"/>
      <c r="L83" s="29"/>
      <c r="M83" s="14" t="s">
        <v>412</v>
      </c>
      <c r="N83" s="17"/>
      <c r="O83" s="16"/>
      <c r="P83" s="16">
        <v>20000</v>
      </c>
      <c r="Q83" s="16"/>
      <c r="R83" s="18">
        <f t="shared" ref="R83:R95" si="32">K83+N83+P83-O83-Q83</f>
        <v>20000</v>
      </c>
      <c r="S83" s="18"/>
      <c r="T83" s="1" t="str">
        <f t="shared" ref="T83:T95" si="33">IF(I83&lt;20000,"NOT OK",IF(I83&lt;30000,"चालू",IF(I83&lt;40000,"पूंजीगत","NOT OK")))</f>
        <v>पूंजीगत</v>
      </c>
      <c r="U83" s="41" t="str">
        <f t="shared" ref="U83:U95" si="34">IF(N83+O83+P83+Q83&lt;&gt;0,"संशोधन रहेको","नरहेको")</f>
        <v>संशोधन रहेको</v>
      </c>
    </row>
    <row r="84" spans="1:21" s="52" customFormat="1" ht="31" x14ac:dyDescent="0.35">
      <c r="A84" s="14">
        <v>13</v>
      </c>
      <c r="B84" s="57" t="s">
        <v>50</v>
      </c>
      <c r="C84" s="19" t="s">
        <v>28</v>
      </c>
      <c r="D84" s="19" t="s">
        <v>168</v>
      </c>
      <c r="E84" s="19" t="s">
        <v>168</v>
      </c>
      <c r="F84" s="19" t="s">
        <v>0</v>
      </c>
      <c r="G84" s="19" t="s">
        <v>38</v>
      </c>
      <c r="H84" s="62" t="s">
        <v>519</v>
      </c>
      <c r="I84" s="14">
        <v>31159</v>
      </c>
      <c r="J84" s="14" t="s">
        <v>520</v>
      </c>
      <c r="K84" s="18"/>
      <c r="L84" s="29"/>
      <c r="M84" s="14" t="s">
        <v>412</v>
      </c>
      <c r="N84" s="17"/>
      <c r="O84" s="16"/>
      <c r="P84" s="16">
        <v>5000</v>
      </c>
      <c r="Q84" s="16"/>
      <c r="R84" s="18">
        <f t="shared" si="32"/>
        <v>5000</v>
      </c>
      <c r="S84" s="18"/>
      <c r="T84" s="1" t="str">
        <f t="shared" si="33"/>
        <v>पूंजीगत</v>
      </c>
      <c r="U84" s="41" t="str">
        <f t="shared" si="34"/>
        <v>संशोधन रहेको</v>
      </c>
    </row>
    <row r="85" spans="1:21" s="52" customFormat="1" ht="31" x14ac:dyDescent="0.35">
      <c r="A85" s="14">
        <v>14</v>
      </c>
      <c r="B85" s="57" t="s">
        <v>50</v>
      </c>
      <c r="C85" s="19" t="s">
        <v>28</v>
      </c>
      <c r="D85" s="19" t="s">
        <v>168</v>
      </c>
      <c r="E85" s="19" t="s">
        <v>168</v>
      </c>
      <c r="F85" s="19" t="s">
        <v>0</v>
      </c>
      <c r="G85" s="19" t="s">
        <v>38</v>
      </c>
      <c r="H85" s="62" t="s">
        <v>521</v>
      </c>
      <c r="I85" s="14">
        <v>31159</v>
      </c>
      <c r="J85" s="14" t="s">
        <v>520</v>
      </c>
      <c r="K85" s="18"/>
      <c r="L85" s="29"/>
      <c r="M85" s="14" t="s">
        <v>412</v>
      </c>
      <c r="N85" s="17"/>
      <c r="O85" s="16"/>
      <c r="P85" s="16">
        <v>4000</v>
      </c>
      <c r="Q85" s="16"/>
      <c r="R85" s="18">
        <f t="shared" si="32"/>
        <v>4000</v>
      </c>
      <c r="S85" s="18"/>
      <c r="T85" s="1" t="str">
        <f t="shared" si="33"/>
        <v>पूंजीगत</v>
      </c>
      <c r="U85" s="41" t="str">
        <f t="shared" si="34"/>
        <v>संशोधन रहेको</v>
      </c>
    </row>
    <row r="86" spans="1:21" s="52" customFormat="1" ht="31" x14ac:dyDescent="0.35">
      <c r="A86" s="14">
        <v>15</v>
      </c>
      <c r="B86" s="57" t="s">
        <v>50</v>
      </c>
      <c r="C86" s="19" t="s">
        <v>28</v>
      </c>
      <c r="D86" s="19" t="s">
        <v>168</v>
      </c>
      <c r="E86" s="19" t="s">
        <v>168</v>
      </c>
      <c r="F86" s="19" t="s">
        <v>0</v>
      </c>
      <c r="G86" s="19" t="s">
        <v>38</v>
      </c>
      <c r="H86" s="62" t="s">
        <v>522</v>
      </c>
      <c r="I86" s="14">
        <v>31159</v>
      </c>
      <c r="J86" s="14" t="s">
        <v>520</v>
      </c>
      <c r="K86" s="18"/>
      <c r="L86" s="29"/>
      <c r="M86" s="14" t="s">
        <v>412</v>
      </c>
      <c r="N86" s="17"/>
      <c r="O86" s="16"/>
      <c r="P86" s="16">
        <v>10000</v>
      </c>
      <c r="Q86" s="16"/>
      <c r="R86" s="18">
        <f t="shared" si="32"/>
        <v>10000</v>
      </c>
      <c r="S86" s="18"/>
      <c r="T86" s="1" t="str">
        <f t="shared" si="33"/>
        <v>पूंजीगत</v>
      </c>
      <c r="U86" s="41" t="str">
        <f t="shared" si="34"/>
        <v>संशोधन रहेको</v>
      </c>
    </row>
    <row r="87" spans="1:21" s="52" customFormat="1" ht="31" x14ac:dyDescent="0.35">
      <c r="A87" s="14">
        <v>16</v>
      </c>
      <c r="B87" s="57" t="s">
        <v>50</v>
      </c>
      <c r="C87" s="19" t="s">
        <v>28</v>
      </c>
      <c r="D87" s="19" t="s">
        <v>168</v>
      </c>
      <c r="E87" s="19" t="s">
        <v>168</v>
      </c>
      <c r="F87" s="19" t="s">
        <v>0</v>
      </c>
      <c r="G87" s="19" t="s">
        <v>38</v>
      </c>
      <c r="H87" s="62" t="s">
        <v>523</v>
      </c>
      <c r="I87" s="14">
        <v>31159</v>
      </c>
      <c r="J87" s="14" t="s">
        <v>524</v>
      </c>
      <c r="K87" s="18"/>
      <c r="L87" s="29"/>
      <c r="M87" s="14" t="s">
        <v>412</v>
      </c>
      <c r="N87" s="17"/>
      <c r="O87" s="16"/>
      <c r="P87" s="16">
        <v>7500</v>
      </c>
      <c r="Q87" s="16"/>
      <c r="R87" s="18">
        <f t="shared" si="32"/>
        <v>7500</v>
      </c>
      <c r="S87" s="18"/>
      <c r="T87" s="1" t="str">
        <f t="shared" si="33"/>
        <v>पूंजीगत</v>
      </c>
      <c r="U87" s="41" t="str">
        <f t="shared" si="34"/>
        <v>संशोधन रहेको</v>
      </c>
    </row>
    <row r="88" spans="1:21" s="52" customFormat="1" ht="31" x14ac:dyDescent="0.35">
      <c r="A88" s="14">
        <v>17</v>
      </c>
      <c r="B88" s="57" t="s">
        <v>50</v>
      </c>
      <c r="C88" s="19" t="s">
        <v>28</v>
      </c>
      <c r="D88" s="19" t="s">
        <v>168</v>
      </c>
      <c r="E88" s="19" t="s">
        <v>168</v>
      </c>
      <c r="F88" s="19" t="s">
        <v>0</v>
      </c>
      <c r="G88" s="19" t="s">
        <v>38</v>
      </c>
      <c r="H88" s="62" t="s">
        <v>525</v>
      </c>
      <c r="I88" s="14">
        <v>31159</v>
      </c>
      <c r="J88" s="14" t="s">
        <v>526</v>
      </c>
      <c r="K88" s="18"/>
      <c r="L88" s="29"/>
      <c r="M88" s="14" t="s">
        <v>412</v>
      </c>
      <c r="N88" s="17"/>
      <c r="O88" s="16"/>
      <c r="P88" s="16">
        <v>10000</v>
      </c>
      <c r="Q88" s="16"/>
      <c r="R88" s="18">
        <f t="shared" si="32"/>
        <v>10000</v>
      </c>
      <c r="S88" s="18"/>
      <c r="T88" s="1" t="str">
        <f t="shared" si="33"/>
        <v>पूंजीगत</v>
      </c>
      <c r="U88" s="41" t="str">
        <f t="shared" si="34"/>
        <v>संशोधन रहेको</v>
      </c>
    </row>
    <row r="89" spans="1:21" s="52" customFormat="1" ht="31" x14ac:dyDescent="0.35">
      <c r="A89" s="14">
        <v>18</v>
      </c>
      <c r="B89" s="57" t="s">
        <v>50</v>
      </c>
      <c r="C89" s="19" t="s">
        <v>28</v>
      </c>
      <c r="D89" s="19" t="s">
        <v>168</v>
      </c>
      <c r="E89" s="19" t="s">
        <v>168</v>
      </c>
      <c r="F89" s="19" t="s">
        <v>0</v>
      </c>
      <c r="G89" s="19" t="s">
        <v>38</v>
      </c>
      <c r="H89" s="62" t="s">
        <v>527</v>
      </c>
      <c r="I89" s="14">
        <v>31159</v>
      </c>
      <c r="J89" s="14" t="s">
        <v>528</v>
      </c>
      <c r="K89" s="18"/>
      <c r="L89" s="29"/>
      <c r="M89" s="14" t="s">
        <v>412</v>
      </c>
      <c r="N89" s="17"/>
      <c r="O89" s="16"/>
      <c r="P89" s="16">
        <v>5000</v>
      </c>
      <c r="Q89" s="16"/>
      <c r="R89" s="18">
        <f t="shared" si="32"/>
        <v>5000</v>
      </c>
      <c r="S89" s="18"/>
      <c r="T89" s="1" t="str">
        <f t="shared" si="33"/>
        <v>पूंजीगत</v>
      </c>
      <c r="U89" s="41" t="str">
        <f t="shared" si="34"/>
        <v>संशोधन रहेको</v>
      </c>
    </row>
    <row r="90" spans="1:21" s="52" customFormat="1" ht="31" x14ac:dyDescent="0.35">
      <c r="A90" s="14">
        <v>19</v>
      </c>
      <c r="B90" s="57" t="s">
        <v>50</v>
      </c>
      <c r="C90" s="19" t="s">
        <v>28</v>
      </c>
      <c r="D90" s="19" t="s">
        <v>168</v>
      </c>
      <c r="E90" s="19" t="s">
        <v>168</v>
      </c>
      <c r="F90" s="19" t="s">
        <v>0</v>
      </c>
      <c r="G90" s="19" t="s">
        <v>38</v>
      </c>
      <c r="H90" s="62" t="s">
        <v>529</v>
      </c>
      <c r="I90" s="14">
        <v>31159</v>
      </c>
      <c r="J90" s="14" t="s">
        <v>530</v>
      </c>
      <c r="K90" s="18"/>
      <c r="L90" s="29"/>
      <c r="M90" s="14" t="s">
        <v>412</v>
      </c>
      <c r="N90" s="17"/>
      <c r="O90" s="16"/>
      <c r="P90" s="16">
        <v>7500</v>
      </c>
      <c r="Q90" s="16"/>
      <c r="R90" s="18">
        <f t="shared" si="32"/>
        <v>7500</v>
      </c>
      <c r="S90" s="18"/>
      <c r="T90" s="1" t="str">
        <f t="shared" si="33"/>
        <v>पूंजीगत</v>
      </c>
      <c r="U90" s="41" t="str">
        <f t="shared" si="34"/>
        <v>संशोधन रहेको</v>
      </c>
    </row>
    <row r="91" spans="1:21" s="52" customFormat="1" ht="46.5" x14ac:dyDescent="0.35">
      <c r="A91" s="14">
        <v>20</v>
      </c>
      <c r="B91" s="57" t="s">
        <v>50</v>
      </c>
      <c r="C91" s="19" t="s">
        <v>28</v>
      </c>
      <c r="D91" s="19" t="s">
        <v>168</v>
      </c>
      <c r="E91" s="19" t="s">
        <v>168</v>
      </c>
      <c r="F91" s="19" t="s">
        <v>0</v>
      </c>
      <c r="G91" s="19" t="s">
        <v>38</v>
      </c>
      <c r="H91" s="62" t="s">
        <v>531</v>
      </c>
      <c r="I91" s="14">
        <v>31159</v>
      </c>
      <c r="J91" s="14">
        <v>8</v>
      </c>
      <c r="K91" s="18"/>
      <c r="L91" s="29"/>
      <c r="M91" s="14" t="s">
        <v>412</v>
      </c>
      <c r="N91" s="17"/>
      <c r="O91" s="16"/>
      <c r="P91" s="16">
        <v>2000</v>
      </c>
      <c r="Q91" s="16"/>
      <c r="R91" s="18">
        <f t="shared" si="32"/>
        <v>2000</v>
      </c>
      <c r="S91" s="18"/>
      <c r="T91" s="1" t="str">
        <f t="shared" si="33"/>
        <v>पूंजीगत</v>
      </c>
      <c r="U91" s="41" t="str">
        <f t="shared" si="34"/>
        <v>संशोधन रहेको</v>
      </c>
    </row>
    <row r="92" spans="1:21" s="52" customFormat="1" ht="31" x14ac:dyDescent="0.35">
      <c r="A92" s="14">
        <v>21</v>
      </c>
      <c r="B92" s="57" t="s">
        <v>50</v>
      </c>
      <c r="C92" s="19" t="s">
        <v>28</v>
      </c>
      <c r="D92" s="19" t="s">
        <v>168</v>
      </c>
      <c r="E92" s="19" t="s">
        <v>168</v>
      </c>
      <c r="F92" s="19" t="s">
        <v>0</v>
      </c>
      <c r="G92" s="19" t="s">
        <v>38</v>
      </c>
      <c r="H92" s="62" t="s">
        <v>532</v>
      </c>
      <c r="I92" s="14">
        <v>31159</v>
      </c>
      <c r="J92" s="14" t="s">
        <v>533</v>
      </c>
      <c r="K92" s="18"/>
      <c r="L92" s="29"/>
      <c r="M92" s="14" t="s">
        <v>412</v>
      </c>
      <c r="N92" s="17"/>
      <c r="O92" s="16"/>
      <c r="P92" s="16">
        <v>5000</v>
      </c>
      <c r="Q92" s="16"/>
      <c r="R92" s="18">
        <f t="shared" si="32"/>
        <v>5000</v>
      </c>
      <c r="S92" s="18"/>
      <c r="T92" s="1" t="str">
        <f t="shared" si="33"/>
        <v>पूंजीगत</v>
      </c>
      <c r="U92" s="41" t="str">
        <f t="shared" si="34"/>
        <v>संशोधन रहेको</v>
      </c>
    </row>
    <row r="93" spans="1:21" s="52" customFormat="1" ht="31" x14ac:dyDescent="0.35">
      <c r="A93" s="14">
        <v>22</v>
      </c>
      <c r="B93" s="57" t="s">
        <v>50</v>
      </c>
      <c r="C93" s="19" t="s">
        <v>28</v>
      </c>
      <c r="D93" s="19" t="s">
        <v>168</v>
      </c>
      <c r="E93" s="19" t="s">
        <v>168</v>
      </c>
      <c r="F93" s="19" t="s">
        <v>0</v>
      </c>
      <c r="G93" s="19" t="s">
        <v>38</v>
      </c>
      <c r="H93" s="62" t="s">
        <v>534</v>
      </c>
      <c r="I93" s="14">
        <v>31159</v>
      </c>
      <c r="J93" s="14" t="s">
        <v>533</v>
      </c>
      <c r="K93" s="18"/>
      <c r="L93" s="29"/>
      <c r="M93" s="14" t="s">
        <v>412</v>
      </c>
      <c r="N93" s="17"/>
      <c r="O93" s="16"/>
      <c r="P93" s="16">
        <v>10000</v>
      </c>
      <c r="Q93" s="16"/>
      <c r="R93" s="18">
        <f t="shared" si="32"/>
        <v>10000</v>
      </c>
      <c r="S93" s="18"/>
      <c r="T93" s="1" t="str">
        <f t="shared" si="33"/>
        <v>पूंजीगत</v>
      </c>
      <c r="U93" s="41" t="str">
        <f t="shared" si="34"/>
        <v>संशोधन रहेको</v>
      </c>
    </row>
    <row r="94" spans="1:21" s="52" customFormat="1" ht="46.5" x14ac:dyDescent="0.35">
      <c r="A94" s="14">
        <v>23</v>
      </c>
      <c r="B94" s="57" t="s">
        <v>50</v>
      </c>
      <c r="C94" s="19" t="s">
        <v>28</v>
      </c>
      <c r="D94" s="19" t="s">
        <v>168</v>
      </c>
      <c r="E94" s="19" t="s">
        <v>168</v>
      </c>
      <c r="F94" s="19" t="s">
        <v>0</v>
      </c>
      <c r="G94" s="19" t="s">
        <v>38</v>
      </c>
      <c r="H94" s="62" t="s">
        <v>535</v>
      </c>
      <c r="I94" s="14">
        <v>31159</v>
      </c>
      <c r="J94" s="14" t="s">
        <v>533</v>
      </c>
      <c r="K94" s="18"/>
      <c r="L94" s="29"/>
      <c r="M94" s="14" t="s">
        <v>412</v>
      </c>
      <c r="N94" s="17"/>
      <c r="O94" s="16"/>
      <c r="P94" s="16">
        <v>10000</v>
      </c>
      <c r="Q94" s="16"/>
      <c r="R94" s="18">
        <f t="shared" si="32"/>
        <v>10000</v>
      </c>
      <c r="S94" s="18" t="s">
        <v>690</v>
      </c>
      <c r="T94" s="1" t="str">
        <f t="shared" si="33"/>
        <v>पूंजीगत</v>
      </c>
      <c r="U94" s="41" t="str">
        <f t="shared" si="34"/>
        <v>संशोधन रहेको</v>
      </c>
    </row>
    <row r="95" spans="1:21" s="52" customFormat="1" ht="31" x14ac:dyDescent="0.35">
      <c r="A95" s="14">
        <v>24</v>
      </c>
      <c r="B95" s="57" t="s">
        <v>50</v>
      </c>
      <c r="C95" s="19" t="s">
        <v>28</v>
      </c>
      <c r="D95" s="19" t="s">
        <v>168</v>
      </c>
      <c r="E95" s="19" t="s">
        <v>168</v>
      </c>
      <c r="F95" s="19" t="s">
        <v>0</v>
      </c>
      <c r="G95" s="19" t="s">
        <v>38</v>
      </c>
      <c r="H95" s="62" t="s">
        <v>536</v>
      </c>
      <c r="I95" s="14">
        <v>31159</v>
      </c>
      <c r="J95" s="14">
        <v>17</v>
      </c>
      <c r="K95" s="18"/>
      <c r="L95" s="29"/>
      <c r="M95" s="14" t="s">
        <v>412</v>
      </c>
      <c r="N95" s="17"/>
      <c r="O95" s="16"/>
      <c r="P95" s="16">
        <v>500</v>
      </c>
      <c r="Q95" s="16"/>
      <c r="R95" s="18">
        <f t="shared" si="32"/>
        <v>500</v>
      </c>
      <c r="S95" s="18"/>
      <c r="T95" s="1" t="str">
        <f t="shared" si="33"/>
        <v>पूंजीगत</v>
      </c>
      <c r="U95" s="41" t="str">
        <f t="shared" si="34"/>
        <v>संशोधन रहेको</v>
      </c>
    </row>
    <row r="96" spans="1:21" s="52" customFormat="1" x14ac:dyDescent="0.35">
      <c r="A96" s="42" t="s">
        <v>356</v>
      </c>
      <c r="B96" s="43"/>
      <c r="C96" s="44"/>
      <c r="D96" s="45"/>
      <c r="E96" s="45"/>
      <c r="F96" s="45"/>
      <c r="G96" s="46"/>
      <c r="H96" s="47">
        <v>93500</v>
      </c>
      <c r="I96" s="48"/>
      <c r="J96" s="45"/>
      <c r="K96" s="45"/>
      <c r="L96" s="49"/>
      <c r="M96" s="42"/>
      <c r="N96" s="50"/>
      <c r="O96" s="51"/>
      <c r="P96" s="50"/>
      <c r="Q96" s="50"/>
      <c r="R96" s="47">
        <f>SUM(R97:R97)</f>
        <v>75000</v>
      </c>
      <c r="S96" s="51"/>
      <c r="T96" s="1"/>
      <c r="U96" s="41"/>
    </row>
    <row r="97" spans="1:21" ht="62" x14ac:dyDescent="0.35">
      <c r="A97" s="28">
        <v>1</v>
      </c>
      <c r="B97" s="19" t="s">
        <v>5</v>
      </c>
      <c r="C97" s="57" t="s">
        <v>87</v>
      </c>
      <c r="D97" s="57" t="s">
        <v>25</v>
      </c>
      <c r="E97" s="57" t="s">
        <v>25</v>
      </c>
      <c r="F97" s="19" t="s">
        <v>0</v>
      </c>
      <c r="G97" s="19" t="s">
        <v>38</v>
      </c>
      <c r="H97" s="62" t="s">
        <v>329</v>
      </c>
      <c r="I97" s="14">
        <v>31134</v>
      </c>
      <c r="J97" s="64"/>
      <c r="K97" s="65">
        <v>35000</v>
      </c>
      <c r="L97" s="29"/>
      <c r="M97" s="28">
        <v>2</v>
      </c>
      <c r="N97" s="17"/>
      <c r="O97" s="16"/>
      <c r="P97" s="18">
        <v>40000</v>
      </c>
      <c r="Q97" s="17"/>
      <c r="R97" s="18">
        <f t="shared" ref="R97" si="35">K97+N97+P97-O97-Q97</f>
        <v>75000</v>
      </c>
      <c r="S97" s="18"/>
      <c r="T97" s="1" t="str">
        <f t="shared" si="31"/>
        <v>पूंजीगत</v>
      </c>
      <c r="U97" s="41" t="str">
        <f t="shared" ref="U97" si="36">IF(N97+O97+P97+Q97&lt;&gt;0,"संशोधन रहेको","नरहेको")</f>
        <v>संशोधन रहेको</v>
      </c>
    </row>
    <row r="98" spans="1:21" s="52" customFormat="1" x14ac:dyDescent="0.35">
      <c r="A98" s="42" t="s">
        <v>384</v>
      </c>
      <c r="B98" s="43"/>
      <c r="C98" s="44"/>
      <c r="D98" s="45"/>
      <c r="E98" s="45"/>
      <c r="F98" s="45"/>
      <c r="G98" s="46"/>
      <c r="H98" s="47">
        <v>300000</v>
      </c>
      <c r="I98" s="48"/>
      <c r="J98" s="45"/>
      <c r="K98" s="45"/>
      <c r="L98" s="49"/>
      <c r="M98" s="42"/>
      <c r="N98" s="50"/>
      <c r="O98" s="51"/>
      <c r="P98" s="50"/>
      <c r="Q98" s="50"/>
      <c r="R98" s="47">
        <f>SUM(R99:R99)</f>
        <v>10000</v>
      </c>
      <c r="S98" s="51"/>
      <c r="T98" s="1"/>
      <c r="U98" s="41"/>
    </row>
    <row r="99" spans="1:21" ht="62" x14ac:dyDescent="0.35">
      <c r="A99" s="28">
        <v>1</v>
      </c>
      <c r="B99" s="66" t="s">
        <v>238</v>
      </c>
      <c r="C99" s="57" t="s">
        <v>7</v>
      </c>
      <c r="D99" s="57" t="s">
        <v>292</v>
      </c>
      <c r="E99" s="57" t="s">
        <v>297</v>
      </c>
      <c r="F99" s="55" t="s">
        <v>0</v>
      </c>
      <c r="G99" s="55" t="s">
        <v>38</v>
      </c>
      <c r="H99" s="62" t="s">
        <v>330</v>
      </c>
      <c r="I99" s="14">
        <v>31159</v>
      </c>
      <c r="J99" s="67"/>
      <c r="K99" s="65">
        <v>85000</v>
      </c>
      <c r="L99" s="29"/>
      <c r="M99" s="28">
        <v>4</v>
      </c>
      <c r="N99" s="17"/>
      <c r="O99" s="16"/>
      <c r="P99" s="17"/>
      <c r="Q99" s="16">
        <v>75000</v>
      </c>
      <c r="R99" s="18">
        <f t="shared" ref="R99" si="37">K99+N99+P99-O99-Q99</f>
        <v>10000</v>
      </c>
      <c r="S99" s="18"/>
      <c r="T99" s="1" t="str">
        <f t="shared" si="31"/>
        <v>पूंजीगत</v>
      </c>
      <c r="U99" s="41" t="str">
        <f t="shared" ref="U99" si="38">IF(N99+O99+P99+Q99&lt;&gt;0,"संशोधन रहेको","नरहेको")</f>
        <v>संशोधन रहेको</v>
      </c>
    </row>
    <row r="100" spans="1:21" x14ac:dyDescent="0.35">
      <c r="N100" s="69">
        <f>SUM(N7:N99)</f>
        <v>32200</v>
      </c>
      <c r="O100" s="69">
        <f t="shared" ref="O100:Q100" si="39">SUM(O7:O99)</f>
        <v>20000</v>
      </c>
      <c r="P100" s="69">
        <f t="shared" si="39"/>
        <v>362500</v>
      </c>
      <c r="Q100" s="69">
        <f t="shared" si="39"/>
        <v>342500</v>
      </c>
    </row>
    <row r="101" spans="1:21" x14ac:dyDescent="0.35">
      <c r="M101" s="70"/>
    </row>
    <row r="103" spans="1:21" s="52" customFormat="1" x14ac:dyDescent="0.35">
      <c r="A103" s="42" t="s">
        <v>354</v>
      </c>
      <c r="B103" s="43"/>
      <c r="C103" s="44"/>
      <c r="D103" s="45"/>
      <c r="E103" s="45"/>
      <c r="F103" s="45"/>
      <c r="G103" s="46"/>
      <c r="H103" s="47">
        <v>190000</v>
      </c>
      <c r="I103" s="48"/>
      <c r="J103" s="45"/>
      <c r="K103" s="45"/>
      <c r="L103" s="49"/>
      <c r="M103" s="42"/>
      <c r="N103" s="50"/>
      <c r="O103" s="51"/>
      <c r="P103" s="50"/>
      <c r="Q103" s="50"/>
      <c r="R103" s="47">
        <f>SUM(R104:R115)</f>
        <v>320500</v>
      </c>
      <c r="S103" s="51"/>
      <c r="T103" s="1"/>
      <c r="U103" s="41"/>
    </row>
    <row r="104" spans="1:21" ht="31" x14ac:dyDescent="0.35">
      <c r="A104" s="28">
        <v>2</v>
      </c>
      <c r="B104" s="205" t="s">
        <v>4</v>
      </c>
      <c r="C104" s="174" t="s">
        <v>7</v>
      </c>
      <c r="D104" s="174" t="s">
        <v>4</v>
      </c>
      <c r="E104" s="174" t="s">
        <v>121</v>
      </c>
      <c r="F104" s="206" t="s">
        <v>0</v>
      </c>
      <c r="G104" s="206" t="s">
        <v>38</v>
      </c>
      <c r="H104" s="175" t="s">
        <v>548</v>
      </c>
      <c r="I104" s="207">
        <v>31134</v>
      </c>
      <c r="J104" s="208"/>
      <c r="K104" s="208"/>
      <c r="L104" s="209"/>
      <c r="M104" s="207" t="s">
        <v>412</v>
      </c>
      <c r="N104" s="172"/>
      <c r="O104" s="175"/>
      <c r="P104" s="175">
        <v>500</v>
      </c>
      <c r="Q104" s="175"/>
      <c r="R104" s="175"/>
      <c r="S104" s="175"/>
      <c r="T104" s="1" t="str">
        <f t="shared" ref="T104:T105" si="40">IF(I104&lt;20000,"NOT OK",IF(I104&lt;30000,"चालू",IF(I104&lt;40000,"पूंजीगत","NOT OK")))</f>
        <v>पूंजीगत</v>
      </c>
      <c r="U104" s="41"/>
    </row>
    <row r="105" spans="1:21" ht="46.5" x14ac:dyDescent="0.35">
      <c r="A105" s="28">
        <v>9</v>
      </c>
      <c r="B105" s="57" t="s">
        <v>4</v>
      </c>
      <c r="C105" s="19" t="s">
        <v>7</v>
      </c>
      <c r="D105" s="19" t="s">
        <v>4</v>
      </c>
      <c r="E105" s="19" t="s">
        <v>121</v>
      </c>
      <c r="F105" s="55" t="s">
        <v>0</v>
      </c>
      <c r="G105" s="55" t="s">
        <v>38</v>
      </c>
      <c r="H105" s="18" t="s">
        <v>461</v>
      </c>
      <c r="I105" s="28">
        <v>22411</v>
      </c>
      <c r="J105" s="59"/>
      <c r="K105" s="59"/>
      <c r="L105" s="56"/>
      <c r="M105" s="28" t="s">
        <v>412</v>
      </c>
      <c r="N105" s="200">
        <v>500</v>
      </c>
      <c r="O105" s="16"/>
      <c r="P105" s="17"/>
      <c r="Q105" s="16"/>
      <c r="R105" s="18">
        <f t="shared" ref="R105" si="41">K105+N105+P105-O105-Q105</f>
        <v>500</v>
      </c>
      <c r="S105" s="18"/>
      <c r="T105" s="1" t="str">
        <f t="shared" si="40"/>
        <v>चालू</v>
      </c>
      <c r="U105" s="41" t="str">
        <f t="shared" ref="U105" si="42">IF(N105+O105+P105+Q105&lt;&gt;0,"संशोधन रहेको","नरहेको")</f>
        <v>संशोधन रहेको</v>
      </c>
    </row>
    <row r="106" spans="1:21" s="52" customFormat="1" x14ac:dyDescent="0.35">
      <c r="A106" s="42" t="s">
        <v>355</v>
      </c>
      <c r="B106" s="43"/>
      <c r="C106" s="44"/>
      <c r="D106" s="45"/>
      <c r="E106" s="45"/>
      <c r="F106" s="45"/>
      <c r="G106" s="46"/>
      <c r="H106" s="47">
        <v>269900</v>
      </c>
      <c r="I106" s="48"/>
      <c r="J106" s="45"/>
      <c r="K106" s="45"/>
      <c r="L106" s="49"/>
      <c r="M106" s="42"/>
      <c r="N106" s="50"/>
      <c r="O106" s="51"/>
      <c r="P106" s="50"/>
      <c r="Q106" s="50"/>
      <c r="R106" s="47">
        <f>SUM(R107:R132)</f>
        <v>160000</v>
      </c>
      <c r="S106" s="51"/>
      <c r="T106" s="1"/>
      <c r="U106" s="41"/>
    </row>
    <row r="107" spans="1:21" s="52" customFormat="1" ht="46.5" x14ac:dyDescent="0.35">
      <c r="A107" s="14">
        <v>23</v>
      </c>
      <c r="B107" s="57" t="s">
        <v>50</v>
      </c>
      <c r="C107" s="19" t="s">
        <v>28</v>
      </c>
      <c r="D107" s="19" t="s">
        <v>168</v>
      </c>
      <c r="E107" s="19" t="s">
        <v>168</v>
      </c>
      <c r="F107" s="19" t="s">
        <v>0</v>
      </c>
      <c r="G107" s="19" t="s">
        <v>38</v>
      </c>
      <c r="H107" s="62" t="s">
        <v>535</v>
      </c>
      <c r="I107" s="14">
        <v>31159</v>
      </c>
      <c r="J107" s="14" t="s">
        <v>533</v>
      </c>
      <c r="K107" s="18"/>
      <c r="L107" s="29"/>
      <c r="M107" s="14" t="s">
        <v>412</v>
      </c>
      <c r="N107" s="17"/>
      <c r="O107" s="16"/>
      <c r="P107" s="16">
        <v>10000</v>
      </c>
      <c r="Q107" s="16"/>
      <c r="R107" s="18">
        <f t="shared" ref="R107" si="43">K107+N107+P107-O107-Q107</f>
        <v>10000</v>
      </c>
      <c r="S107" s="170" t="s">
        <v>690</v>
      </c>
      <c r="T107" s="1" t="str">
        <f t="shared" ref="T107" si="44">IF(I107&lt;20000,"NOT OK",IF(I107&lt;30000,"चालू",IF(I107&lt;40000,"पूंजीगत","NOT OK")))</f>
        <v>पूंजीगत</v>
      </c>
      <c r="U107" s="41" t="str">
        <f t="shared" ref="U107" si="45">IF(N107+O107+P107+Q107&lt;&gt;0,"संशोधन रहेको","नरहेको")</f>
        <v>संशोधन रहेको</v>
      </c>
    </row>
    <row r="108" spans="1:21" s="52" customFormat="1" x14ac:dyDescent="0.35">
      <c r="A108" s="42" t="s">
        <v>356</v>
      </c>
      <c r="B108" s="43"/>
      <c r="C108" s="44"/>
      <c r="D108" s="45"/>
      <c r="E108" s="45"/>
      <c r="F108" s="45"/>
      <c r="G108" s="46"/>
      <c r="H108" s="47">
        <v>93500</v>
      </c>
      <c r="I108" s="48"/>
      <c r="J108" s="45"/>
      <c r="K108" s="45"/>
      <c r="L108" s="49"/>
      <c r="M108" s="42"/>
      <c r="N108" s="50"/>
      <c r="O108" s="51"/>
      <c r="P108" s="50"/>
      <c r="Q108" s="50"/>
      <c r="R108" s="47">
        <f>SUM(R109:R109)</f>
        <v>75000</v>
      </c>
      <c r="S108" s="51"/>
      <c r="T108" s="1"/>
      <c r="U108" s="41"/>
    </row>
    <row r="109" spans="1:21" ht="62" x14ac:dyDescent="0.35">
      <c r="A109" s="28">
        <v>1</v>
      </c>
      <c r="B109" s="19" t="s">
        <v>5</v>
      </c>
      <c r="C109" s="57" t="s">
        <v>87</v>
      </c>
      <c r="D109" s="57" t="s">
        <v>25</v>
      </c>
      <c r="E109" s="57" t="s">
        <v>25</v>
      </c>
      <c r="F109" s="19" t="s">
        <v>0</v>
      </c>
      <c r="G109" s="19" t="s">
        <v>38</v>
      </c>
      <c r="H109" s="62" t="s">
        <v>329</v>
      </c>
      <c r="I109" s="14">
        <v>31134</v>
      </c>
      <c r="J109" s="64"/>
      <c r="K109" s="65">
        <v>35000</v>
      </c>
      <c r="L109" s="29"/>
      <c r="M109" s="28">
        <v>2</v>
      </c>
      <c r="N109" s="17"/>
      <c r="O109" s="16"/>
      <c r="P109" s="200">
        <v>40000</v>
      </c>
      <c r="Q109" s="17"/>
      <c r="R109" s="18">
        <f t="shared" ref="R109" si="46">K109+N109+P109-O109-Q109</f>
        <v>75000</v>
      </c>
      <c r="S109" s="18"/>
      <c r="T109" s="1" t="str">
        <f t="shared" ref="T109" si="47">IF(I109&lt;20000,"NOT OK",IF(I109&lt;30000,"चालू",IF(I109&lt;40000,"पूंजीगत","NOT OK")))</f>
        <v>पूंजीगत</v>
      </c>
      <c r="U109" s="41" t="str">
        <f t="shared" ref="U109" si="48">IF(N109+O109+P109+Q109&lt;&gt;0,"संशोधन रहेको","नरहेको")</f>
        <v>संशोधन रहेको</v>
      </c>
    </row>
  </sheetData>
  <autoFilter ref="A5:U99" xr:uid="{00000000-0001-0000-0700-000000000000}"/>
  <printOptions horizontalCentered="1"/>
  <pageMargins left="0.25" right="0.5" top="0.75" bottom="0.75" header="0.5" footer="0.5"/>
  <pageSetup paperSize="9" scale="64" fitToHeight="0" orientation="landscape" r:id="rId1"/>
  <headerFooter scaleWithDoc="0">
    <oddFooter>&amp;C&amp;8पाना नं. &amp;"FONTASY_HIMALI_TT,NORMAL"&amp;P</oddFooter>
  </headerFooter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7"/>
  <sheetViews>
    <sheetView view="pageBreakPreview" topLeftCell="A6" zoomScale="60" zoomScaleNormal="70" workbookViewId="0"/>
  </sheetViews>
  <sheetFormatPr defaultColWidth="8.7265625" defaultRowHeight="15.5" x14ac:dyDescent="0.35"/>
  <cols>
    <col min="1" max="1" width="6.6328125" style="30" customWidth="1"/>
    <col min="2" max="5" width="12.6328125" style="68" customWidth="1"/>
    <col min="6" max="7" width="8.6328125" style="68" customWidth="1"/>
    <col min="8" max="8" width="40.6328125" style="30" customWidth="1"/>
    <col min="9" max="9" width="6.90625" style="68" customWidth="1"/>
    <col min="10" max="10" width="6.6328125" style="68" customWidth="1"/>
    <col min="11" max="12" width="12.6328125" style="30" customWidth="1"/>
    <col min="13" max="16384" width="8.7265625" style="30"/>
  </cols>
  <sheetData>
    <row r="1" spans="1:21" s="52" customFormat="1" x14ac:dyDescent="0.35">
      <c r="A1" s="37" t="s">
        <v>235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1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s="52" customFormat="1" x14ac:dyDescent="0.35">
      <c r="A3" s="37" t="s">
        <v>383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x14ac:dyDescent="0.3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1" ht="93" x14ac:dyDescent="0.35">
      <c r="A5" s="71" t="s">
        <v>1</v>
      </c>
      <c r="B5" s="71" t="s">
        <v>19</v>
      </c>
      <c r="C5" s="71" t="s">
        <v>23</v>
      </c>
      <c r="D5" s="71" t="s">
        <v>24</v>
      </c>
      <c r="E5" s="71" t="s">
        <v>29</v>
      </c>
      <c r="F5" s="71" t="s">
        <v>36</v>
      </c>
      <c r="G5" s="71" t="s">
        <v>37</v>
      </c>
      <c r="H5" s="71" t="s">
        <v>18</v>
      </c>
      <c r="I5" s="71" t="s">
        <v>3</v>
      </c>
      <c r="J5" s="71" t="s">
        <v>17</v>
      </c>
      <c r="K5" s="71" t="s">
        <v>45</v>
      </c>
      <c r="L5" s="72" t="s">
        <v>20</v>
      </c>
      <c r="M5" s="9" t="s">
        <v>386</v>
      </c>
      <c r="N5" s="9" t="s">
        <v>387</v>
      </c>
      <c r="O5" s="9" t="s">
        <v>388</v>
      </c>
      <c r="P5" s="9" t="s">
        <v>389</v>
      </c>
      <c r="Q5" s="9" t="s">
        <v>390</v>
      </c>
      <c r="R5" s="9" t="s">
        <v>391</v>
      </c>
      <c r="S5" s="9" t="s">
        <v>20</v>
      </c>
      <c r="T5" s="1" t="s">
        <v>3</v>
      </c>
      <c r="U5" s="41" t="s">
        <v>413</v>
      </c>
    </row>
    <row r="6" spans="1:21" s="52" customFormat="1" x14ac:dyDescent="0.35">
      <c r="A6" s="73" t="s">
        <v>351</v>
      </c>
      <c r="B6" s="74"/>
      <c r="C6" s="75"/>
      <c r="D6" s="76"/>
      <c r="E6" s="76"/>
      <c r="F6" s="76"/>
      <c r="G6" s="76"/>
      <c r="H6" s="77">
        <v>168000</v>
      </c>
      <c r="I6" s="76"/>
      <c r="J6" s="76"/>
      <c r="K6" s="76"/>
      <c r="L6" s="78"/>
      <c r="M6" s="3"/>
      <c r="N6" s="50"/>
      <c r="O6" s="51"/>
      <c r="P6" s="50"/>
      <c r="Q6" s="50"/>
      <c r="R6" s="47">
        <f>SUM(R7:R7)</f>
        <v>0</v>
      </c>
      <c r="S6" s="51"/>
      <c r="T6" s="1"/>
      <c r="U6" s="41"/>
    </row>
    <row r="7" spans="1:21" ht="62" x14ac:dyDescent="0.35">
      <c r="A7" s="79">
        <v>1</v>
      </c>
      <c r="B7" s="80" t="s">
        <v>5</v>
      </c>
      <c r="C7" s="81" t="s">
        <v>87</v>
      </c>
      <c r="D7" s="81" t="s">
        <v>258</v>
      </c>
      <c r="E7" s="81" t="s">
        <v>33</v>
      </c>
      <c r="F7" s="82" t="s">
        <v>0</v>
      </c>
      <c r="G7" s="82" t="s">
        <v>38</v>
      </c>
      <c r="H7" s="12" t="s">
        <v>369</v>
      </c>
      <c r="I7" s="10">
        <v>31159</v>
      </c>
      <c r="J7" s="83"/>
      <c r="K7" s="84">
        <v>88000</v>
      </c>
      <c r="L7" s="85"/>
      <c r="M7" s="79">
        <v>1</v>
      </c>
      <c r="N7" s="17"/>
      <c r="O7" s="16"/>
      <c r="P7" s="17"/>
      <c r="Q7" s="16">
        <v>88000</v>
      </c>
      <c r="R7" s="18">
        <f t="shared" ref="R7" si="0">K7+N7+P7-O7-Q7</f>
        <v>0</v>
      </c>
      <c r="S7" s="18"/>
      <c r="T7" s="1" t="str">
        <f t="shared" ref="T7:T15" si="1">IF(I7&lt;20000,"NOT OK",IF(I7&lt;30000,"चालू",IF(I7&lt;40000,"पूंजीगत","NOT OK")))</f>
        <v>पूंजीगत</v>
      </c>
      <c r="U7" s="41" t="str">
        <f t="shared" ref="U7" si="2">IF(N7+O7+P7+Q7&lt;&gt;0,"संशोधन रहेको","नरहेको")</f>
        <v>संशोधन रहेको</v>
      </c>
    </row>
    <row r="8" spans="1:21" s="52" customFormat="1" x14ac:dyDescent="0.35">
      <c r="A8" s="73" t="s">
        <v>353</v>
      </c>
      <c r="B8" s="74"/>
      <c r="C8" s="75"/>
      <c r="D8" s="76"/>
      <c r="E8" s="76"/>
      <c r="F8" s="76"/>
      <c r="G8" s="76"/>
      <c r="H8" s="77">
        <v>417900</v>
      </c>
      <c r="I8" s="76"/>
      <c r="J8" s="76"/>
      <c r="K8" s="76"/>
      <c r="L8" s="78"/>
      <c r="M8" s="3"/>
      <c r="N8" s="50"/>
      <c r="O8" s="51"/>
      <c r="P8" s="50"/>
      <c r="Q8" s="50"/>
      <c r="R8" s="47">
        <f>SUM(R9:R15)</f>
        <v>83600</v>
      </c>
      <c r="S8" s="51"/>
      <c r="T8" s="1"/>
      <c r="U8" s="41"/>
    </row>
    <row r="9" spans="1:21" ht="31" x14ac:dyDescent="0.35">
      <c r="A9" s="79">
        <v>1</v>
      </c>
      <c r="B9" s="80" t="s">
        <v>50</v>
      </c>
      <c r="C9" s="81" t="s">
        <v>28</v>
      </c>
      <c r="D9" s="81" t="s">
        <v>168</v>
      </c>
      <c r="E9" s="81" t="s">
        <v>168</v>
      </c>
      <c r="F9" s="82" t="s">
        <v>0</v>
      </c>
      <c r="G9" s="82" t="s">
        <v>38</v>
      </c>
      <c r="H9" s="12" t="s">
        <v>69</v>
      </c>
      <c r="I9" s="10">
        <v>31159</v>
      </c>
      <c r="J9" s="10">
        <v>8</v>
      </c>
      <c r="K9" s="84">
        <v>15000</v>
      </c>
      <c r="L9" s="85" t="s">
        <v>362</v>
      </c>
      <c r="M9" s="79">
        <v>1</v>
      </c>
      <c r="N9" s="17"/>
      <c r="O9" s="16"/>
      <c r="P9" s="17"/>
      <c r="Q9" s="16">
        <v>2000</v>
      </c>
      <c r="R9" s="18">
        <f t="shared" ref="R9:R17" si="3">K9+N9+P9-O9-Q9</f>
        <v>13000</v>
      </c>
      <c r="S9" s="18"/>
      <c r="T9" s="1" t="str">
        <f t="shared" si="1"/>
        <v>पूंजीगत</v>
      </c>
      <c r="U9" s="41" t="str">
        <f t="shared" ref="U9:U13" si="4">IF(N9+O9+P9+Q9&lt;&gt;0,"संशोधन रहेको","नरहेको")</f>
        <v>संशोधन रहेको</v>
      </c>
    </row>
    <row r="10" spans="1:21" ht="31" x14ac:dyDescent="0.35">
      <c r="A10" s="79">
        <v>2</v>
      </c>
      <c r="B10" s="80" t="s">
        <v>50</v>
      </c>
      <c r="C10" s="81" t="s">
        <v>28</v>
      </c>
      <c r="D10" s="81" t="s">
        <v>168</v>
      </c>
      <c r="E10" s="81" t="s">
        <v>168</v>
      </c>
      <c r="F10" s="82" t="s">
        <v>0</v>
      </c>
      <c r="G10" s="82" t="s">
        <v>38</v>
      </c>
      <c r="H10" s="12" t="s">
        <v>169</v>
      </c>
      <c r="I10" s="10">
        <v>31159</v>
      </c>
      <c r="J10" s="10">
        <v>17</v>
      </c>
      <c r="K10" s="84">
        <v>20000</v>
      </c>
      <c r="L10" s="85"/>
      <c r="M10" s="79">
        <v>6</v>
      </c>
      <c r="N10" s="17"/>
      <c r="O10" s="16"/>
      <c r="P10" s="17"/>
      <c r="Q10" s="16">
        <v>7000</v>
      </c>
      <c r="R10" s="18">
        <f t="shared" si="3"/>
        <v>13000</v>
      </c>
      <c r="S10" s="18"/>
      <c r="T10" s="1" t="str">
        <f t="shared" si="1"/>
        <v>पूंजीगत</v>
      </c>
      <c r="U10" s="41" t="str">
        <f t="shared" si="4"/>
        <v>संशोधन रहेको</v>
      </c>
    </row>
    <row r="11" spans="1:21" ht="31" x14ac:dyDescent="0.35">
      <c r="A11" s="79">
        <v>3</v>
      </c>
      <c r="B11" s="80" t="s">
        <v>50</v>
      </c>
      <c r="C11" s="81" t="s">
        <v>28</v>
      </c>
      <c r="D11" s="81" t="s">
        <v>168</v>
      </c>
      <c r="E11" s="81" t="s">
        <v>168</v>
      </c>
      <c r="F11" s="82" t="s">
        <v>0</v>
      </c>
      <c r="G11" s="82" t="s">
        <v>38</v>
      </c>
      <c r="H11" s="12" t="s">
        <v>170</v>
      </c>
      <c r="I11" s="10">
        <v>31159</v>
      </c>
      <c r="J11" s="10">
        <v>32</v>
      </c>
      <c r="K11" s="84">
        <v>20000</v>
      </c>
      <c r="L11" s="85"/>
      <c r="M11" s="79">
        <v>8</v>
      </c>
      <c r="N11" s="17"/>
      <c r="O11" s="16"/>
      <c r="P11" s="17"/>
      <c r="Q11" s="16">
        <v>7500</v>
      </c>
      <c r="R11" s="18">
        <f t="shared" si="3"/>
        <v>12500</v>
      </c>
      <c r="S11" s="18"/>
      <c r="T11" s="1" t="str">
        <f t="shared" si="1"/>
        <v>पूंजीगत</v>
      </c>
      <c r="U11" s="41" t="str">
        <f t="shared" si="4"/>
        <v>संशोधन रहेको</v>
      </c>
    </row>
    <row r="12" spans="1:21" ht="46.5" x14ac:dyDescent="0.35">
      <c r="A12" s="79">
        <v>4</v>
      </c>
      <c r="B12" s="80" t="s">
        <v>50</v>
      </c>
      <c r="C12" s="81" t="s">
        <v>26</v>
      </c>
      <c r="D12" s="81" t="s">
        <v>31</v>
      </c>
      <c r="E12" s="81" t="s">
        <v>171</v>
      </c>
      <c r="F12" s="82" t="s">
        <v>0</v>
      </c>
      <c r="G12" s="82" t="s">
        <v>38</v>
      </c>
      <c r="H12" s="12" t="s">
        <v>172</v>
      </c>
      <c r="I12" s="10">
        <v>22522</v>
      </c>
      <c r="J12" s="10"/>
      <c r="K12" s="84">
        <v>25000</v>
      </c>
      <c r="L12" s="85"/>
      <c r="M12" s="79">
        <v>10</v>
      </c>
      <c r="N12" s="17"/>
      <c r="O12" s="16">
        <v>20000</v>
      </c>
      <c r="P12" s="17"/>
      <c r="Q12" s="16"/>
      <c r="R12" s="18">
        <f t="shared" si="3"/>
        <v>5000</v>
      </c>
      <c r="S12" s="18"/>
      <c r="T12" s="1" t="str">
        <f t="shared" si="1"/>
        <v>चालू</v>
      </c>
      <c r="U12" s="41" t="str">
        <f t="shared" si="4"/>
        <v>संशोधन रहेको</v>
      </c>
    </row>
    <row r="13" spans="1:21" ht="46.5" x14ac:dyDescent="0.35">
      <c r="A13" s="79">
        <v>5</v>
      </c>
      <c r="B13" s="80" t="s">
        <v>50</v>
      </c>
      <c r="C13" s="81" t="s">
        <v>28</v>
      </c>
      <c r="D13" s="81" t="s">
        <v>168</v>
      </c>
      <c r="E13" s="81" t="s">
        <v>168</v>
      </c>
      <c r="F13" s="82" t="s">
        <v>0</v>
      </c>
      <c r="G13" s="82" t="s">
        <v>38</v>
      </c>
      <c r="H13" s="12" t="s">
        <v>173</v>
      </c>
      <c r="I13" s="10">
        <v>31159</v>
      </c>
      <c r="J13" s="10">
        <v>6</v>
      </c>
      <c r="K13" s="84">
        <v>30000</v>
      </c>
      <c r="L13" s="85" t="s">
        <v>363</v>
      </c>
      <c r="M13" s="79">
        <v>11</v>
      </c>
      <c r="N13" s="17"/>
      <c r="O13" s="16"/>
      <c r="P13" s="17"/>
      <c r="Q13" s="16">
        <v>7000</v>
      </c>
      <c r="R13" s="18">
        <f t="shared" si="3"/>
        <v>23000</v>
      </c>
      <c r="S13" s="18"/>
      <c r="T13" s="1" t="str">
        <f t="shared" si="1"/>
        <v>पूंजीगत</v>
      </c>
      <c r="U13" s="41" t="str">
        <f t="shared" si="4"/>
        <v>संशोधन रहेको</v>
      </c>
    </row>
    <row r="14" spans="1:21" ht="31" x14ac:dyDescent="0.35">
      <c r="A14" s="79">
        <v>6</v>
      </c>
      <c r="B14" s="80" t="s">
        <v>50</v>
      </c>
      <c r="C14" s="81" t="s">
        <v>28</v>
      </c>
      <c r="D14" s="81" t="s">
        <v>168</v>
      </c>
      <c r="E14" s="81" t="s">
        <v>168</v>
      </c>
      <c r="F14" s="82" t="s">
        <v>0</v>
      </c>
      <c r="G14" s="82" t="s">
        <v>38</v>
      </c>
      <c r="H14" s="12" t="s">
        <v>170</v>
      </c>
      <c r="I14" s="10">
        <v>31159</v>
      </c>
      <c r="J14" s="10"/>
      <c r="K14" s="84">
        <v>20000</v>
      </c>
      <c r="L14" s="85"/>
      <c r="M14" s="79">
        <v>21</v>
      </c>
      <c r="N14" s="17"/>
      <c r="O14" s="16"/>
      <c r="P14" s="17"/>
      <c r="Q14" s="16">
        <v>20000</v>
      </c>
      <c r="R14" s="18">
        <f t="shared" ref="R14:R15" si="5">K14+N14+P14-O14-Q14</f>
        <v>0</v>
      </c>
      <c r="S14" s="18"/>
      <c r="T14" s="1" t="str">
        <f t="shared" si="1"/>
        <v>पूंजीगत</v>
      </c>
      <c r="U14" s="41" t="str">
        <f t="shared" ref="U14:U15" si="6">IF(N14+O14+P14+Q14&lt;&gt;0,"संशोधन रहेको","नरहेको")</f>
        <v>संशोधन रहेको</v>
      </c>
    </row>
    <row r="15" spans="1:21" ht="31" x14ac:dyDescent="0.35">
      <c r="A15" s="28">
        <v>7</v>
      </c>
      <c r="B15" s="66" t="s">
        <v>50</v>
      </c>
      <c r="C15" s="57" t="s">
        <v>28</v>
      </c>
      <c r="D15" s="57" t="s">
        <v>168</v>
      </c>
      <c r="E15" s="57" t="s">
        <v>168</v>
      </c>
      <c r="F15" s="55" t="s">
        <v>0</v>
      </c>
      <c r="G15" s="55" t="s">
        <v>38</v>
      </c>
      <c r="H15" s="20" t="s">
        <v>684</v>
      </c>
      <c r="I15" s="14">
        <v>31159</v>
      </c>
      <c r="J15" s="14"/>
      <c r="K15" s="65"/>
      <c r="L15" s="56"/>
      <c r="M15" s="28" t="s">
        <v>412</v>
      </c>
      <c r="N15" s="17"/>
      <c r="O15" s="16"/>
      <c r="P15" s="16">
        <v>17100</v>
      </c>
      <c r="Q15" s="16"/>
      <c r="R15" s="18">
        <f t="shared" si="5"/>
        <v>17100</v>
      </c>
      <c r="S15" s="18"/>
      <c r="T15" s="1" t="str">
        <f t="shared" si="1"/>
        <v>पूंजीगत</v>
      </c>
      <c r="U15" s="41" t="str">
        <f t="shared" si="6"/>
        <v>संशोधन रहेको</v>
      </c>
    </row>
    <row r="16" spans="1:21" s="52" customFormat="1" x14ac:dyDescent="0.35">
      <c r="A16" s="73" t="s">
        <v>354</v>
      </c>
      <c r="B16" s="74"/>
      <c r="C16" s="75"/>
      <c r="D16" s="76"/>
      <c r="E16" s="76"/>
      <c r="F16" s="76"/>
      <c r="G16" s="76"/>
      <c r="H16" s="77">
        <v>107000</v>
      </c>
      <c r="I16" s="76"/>
      <c r="J16" s="76"/>
      <c r="K16" s="76"/>
      <c r="L16" s="78"/>
      <c r="M16" s="3"/>
      <c r="N16" s="50"/>
      <c r="O16" s="51"/>
      <c r="P16" s="50"/>
      <c r="Q16" s="50"/>
      <c r="R16" s="47">
        <f>SUM(R17:R17)</f>
        <v>0</v>
      </c>
      <c r="S16" s="51"/>
      <c r="T16" s="1"/>
      <c r="U16" s="41"/>
    </row>
    <row r="17" spans="1:21" ht="31" x14ac:dyDescent="0.35">
      <c r="A17" s="28">
        <v>1</v>
      </c>
      <c r="B17" s="57" t="s">
        <v>4</v>
      </c>
      <c r="C17" s="19" t="s">
        <v>7</v>
      </c>
      <c r="D17" s="19" t="s">
        <v>4</v>
      </c>
      <c r="E17" s="19" t="s">
        <v>121</v>
      </c>
      <c r="F17" s="55" t="s">
        <v>0</v>
      </c>
      <c r="G17" s="55" t="s">
        <v>38</v>
      </c>
      <c r="H17" s="18" t="s">
        <v>368</v>
      </c>
      <c r="I17" s="14">
        <v>31123</v>
      </c>
      <c r="J17" s="59"/>
      <c r="K17" s="59">
        <v>4000</v>
      </c>
      <c r="L17" s="56"/>
      <c r="M17" s="28">
        <v>3</v>
      </c>
      <c r="N17" s="17"/>
      <c r="O17" s="16"/>
      <c r="P17" s="17"/>
      <c r="Q17" s="16">
        <v>4000</v>
      </c>
      <c r="R17" s="18">
        <f t="shared" si="3"/>
        <v>0</v>
      </c>
      <c r="S17" s="18"/>
      <c r="T17" s="1" t="str">
        <f t="shared" ref="T17" si="7">IF(I17&lt;20000,"NOT OK",IF(I17&lt;30000,"चालू",IF(I17&lt;40000,"पूंजीगत","NOT OK")))</f>
        <v>पूंजीगत</v>
      </c>
      <c r="U17" s="41" t="str">
        <f t="shared" ref="U17" si="8">IF(N17+O17+P17+Q17&lt;&gt;0,"संशोधन रहेको","नरहेको")</f>
        <v>संशोधन रहेको</v>
      </c>
    </row>
    <row r="18" spans="1:21" x14ac:dyDescent="0.35">
      <c r="B18" s="86"/>
      <c r="H18" s="87"/>
      <c r="I18" s="87"/>
      <c r="J18" s="87"/>
      <c r="K18" s="87"/>
      <c r="N18" s="69">
        <f>SUM(N6:N17)</f>
        <v>0</v>
      </c>
      <c r="O18" s="69">
        <f t="shared" ref="O18:Q18" si="9">SUM(O6:O17)</f>
        <v>20000</v>
      </c>
      <c r="P18" s="69">
        <f t="shared" si="9"/>
        <v>17100</v>
      </c>
      <c r="Q18" s="69">
        <f t="shared" si="9"/>
        <v>135500</v>
      </c>
      <c r="R18" s="87"/>
    </row>
    <row r="19" spans="1:21" x14ac:dyDescent="0.35">
      <c r="B19" s="86"/>
    </row>
    <row r="20" spans="1:21" x14ac:dyDescent="0.35">
      <c r="B20" s="88"/>
      <c r="C20" s="88"/>
      <c r="D20" s="88"/>
      <c r="P20" s="70"/>
    </row>
    <row r="21" spans="1:21" ht="31" x14ac:dyDescent="0.35">
      <c r="A21" s="236">
        <v>7</v>
      </c>
      <c r="B21" s="237" t="s">
        <v>50</v>
      </c>
      <c r="C21" s="238" t="s">
        <v>28</v>
      </c>
      <c r="D21" s="238" t="s">
        <v>168</v>
      </c>
      <c r="E21" s="238" t="s">
        <v>168</v>
      </c>
      <c r="F21" s="239" t="s">
        <v>0</v>
      </c>
      <c r="G21" s="239" t="s">
        <v>38</v>
      </c>
      <c r="H21" s="171" t="s">
        <v>684</v>
      </c>
      <c r="I21" s="168">
        <v>31159</v>
      </c>
      <c r="J21" s="168"/>
      <c r="K21" s="240"/>
      <c r="L21" s="180"/>
      <c r="M21" s="236" t="s">
        <v>412</v>
      </c>
      <c r="N21" s="167"/>
      <c r="O21" s="170"/>
      <c r="P21" s="170">
        <v>17100</v>
      </c>
      <c r="Q21" s="170"/>
      <c r="R21" s="170">
        <f t="shared" ref="R21" si="10">K21+N21+P21-O21-Q21</f>
        <v>17100</v>
      </c>
      <c r="S21" s="170"/>
      <c r="T21" s="197" t="str">
        <f t="shared" ref="T21" si="11">IF(I21&lt;20000,"NOT OK",IF(I21&lt;30000,"चालू",IF(I21&lt;40000,"पूंजीगत","NOT OK")))</f>
        <v>पूंजीगत</v>
      </c>
      <c r="U21" s="241" t="str">
        <f t="shared" ref="U21" si="12">IF(N21+O21+P21+Q21&lt;&gt;0,"संशोधन रहेको","नरहेको")</f>
        <v>संशोधन रहेको</v>
      </c>
    </row>
    <row r="22" spans="1:21" x14ac:dyDescent="0.35">
      <c r="B22" s="88"/>
      <c r="C22" s="88"/>
      <c r="D22" s="88"/>
    </row>
    <row r="23" spans="1:21" x14ac:dyDescent="0.35">
      <c r="B23" s="88"/>
      <c r="C23" s="88"/>
      <c r="D23" s="88"/>
    </row>
    <row r="24" spans="1:21" x14ac:dyDescent="0.35">
      <c r="B24" s="88"/>
      <c r="C24" s="88"/>
      <c r="D24" s="88"/>
    </row>
    <row r="25" spans="1:21" x14ac:dyDescent="0.35">
      <c r="B25" s="88"/>
      <c r="C25" s="88"/>
      <c r="D25" s="88"/>
    </row>
    <row r="26" spans="1:21" x14ac:dyDescent="0.35">
      <c r="B26" s="88"/>
      <c r="C26" s="88"/>
      <c r="D26" s="88"/>
    </row>
    <row r="27" spans="1:21" x14ac:dyDescent="0.35">
      <c r="B27" s="88"/>
      <c r="C27" s="88"/>
      <c r="D27" s="88"/>
    </row>
    <row r="28" spans="1:21" x14ac:dyDescent="0.35">
      <c r="B28" s="88"/>
      <c r="C28" s="88"/>
      <c r="D28" s="88"/>
    </row>
    <row r="29" spans="1:21" x14ac:dyDescent="0.35">
      <c r="B29" s="88"/>
      <c r="C29" s="88"/>
      <c r="D29" s="88"/>
    </row>
    <row r="30" spans="1:21" x14ac:dyDescent="0.35">
      <c r="B30" s="88"/>
      <c r="C30" s="88"/>
      <c r="D30" s="88"/>
    </row>
    <row r="31" spans="1:21" x14ac:dyDescent="0.35">
      <c r="B31" s="86"/>
    </row>
    <row r="32" spans="1:21" x14ac:dyDescent="0.35">
      <c r="B32" s="89"/>
    </row>
    <row r="33" spans="2:2" x14ac:dyDescent="0.35">
      <c r="B33" s="90"/>
    </row>
    <row r="34" spans="2:2" x14ac:dyDescent="0.35">
      <c r="B34" s="86"/>
    </row>
    <row r="35" spans="2:2" x14ac:dyDescent="0.35">
      <c r="B35" s="90"/>
    </row>
    <row r="36" spans="2:2" x14ac:dyDescent="0.35">
      <c r="B36" s="86"/>
    </row>
    <row r="37" spans="2:2" x14ac:dyDescent="0.35">
      <c r="B37" s="90"/>
    </row>
    <row r="38" spans="2:2" x14ac:dyDescent="0.35">
      <c r="B38" s="86"/>
    </row>
    <row r="39" spans="2:2" x14ac:dyDescent="0.35">
      <c r="B39" s="86"/>
    </row>
    <row r="40" spans="2:2" x14ac:dyDescent="0.35">
      <c r="B40" s="86"/>
    </row>
    <row r="41" spans="2:2" x14ac:dyDescent="0.35">
      <c r="B41" s="90"/>
    </row>
    <row r="42" spans="2:2" x14ac:dyDescent="0.35">
      <c r="B42" s="86"/>
    </row>
    <row r="43" spans="2:2" x14ac:dyDescent="0.35">
      <c r="B43" s="86"/>
    </row>
    <row r="44" spans="2:2" x14ac:dyDescent="0.35">
      <c r="B44" s="86"/>
    </row>
    <row r="45" spans="2:2" x14ac:dyDescent="0.35">
      <c r="B45" s="90"/>
    </row>
    <row r="46" spans="2:2" x14ac:dyDescent="0.35">
      <c r="B46" s="86"/>
    </row>
    <row r="47" spans="2:2" x14ac:dyDescent="0.35">
      <c r="B47" s="86"/>
    </row>
    <row r="48" spans="2:2" x14ac:dyDescent="0.35">
      <c r="B48" s="90"/>
    </row>
    <row r="49" spans="2:2" x14ac:dyDescent="0.35">
      <c r="B49" s="86"/>
    </row>
    <row r="50" spans="2:2" x14ac:dyDescent="0.35">
      <c r="B50" s="86"/>
    </row>
    <row r="51" spans="2:2" x14ac:dyDescent="0.35">
      <c r="B51" s="90"/>
    </row>
    <row r="52" spans="2:2" x14ac:dyDescent="0.35">
      <c r="B52" s="86"/>
    </row>
    <row r="53" spans="2:2" x14ac:dyDescent="0.35">
      <c r="B53" s="90"/>
    </row>
    <row r="54" spans="2:2" x14ac:dyDescent="0.35">
      <c r="B54" s="86"/>
    </row>
    <row r="55" spans="2:2" x14ac:dyDescent="0.35">
      <c r="B55" s="90"/>
    </row>
    <row r="56" spans="2:2" x14ac:dyDescent="0.35">
      <c r="B56" s="86"/>
    </row>
    <row r="57" spans="2:2" x14ac:dyDescent="0.35">
      <c r="B57" s="86"/>
    </row>
    <row r="58" spans="2:2" x14ac:dyDescent="0.35">
      <c r="B58" s="86"/>
    </row>
    <row r="59" spans="2:2" x14ac:dyDescent="0.35">
      <c r="B59" s="86"/>
    </row>
    <row r="60" spans="2:2" x14ac:dyDescent="0.35">
      <c r="B60" s="86"/>
    </row>
    <row r="61" spans="2:2" x14ac:dyDescent="0.35">
      <c r="B61" s="86"/>
    </row>
    <row r="62" spans="2:2" x14ac:dyDescent="0.35">
      <c r="B62" s="86"/>
    </row>
    <row r="63" spans="2:2" x14ac:dyDescent="0.35">
      <c r="B63" s="90"/>
    </row>
    <row r="64" spans="2:2" x14ac:dyDescent="0.35">
      <c r="B64" s="90"/>
    </row>
    <row r="65" spans="2:2" x14ac:dyDescent="0.35">
      <c r="B65" s="90"/>
    </row>
    <row r="66" spans="2:2" x14ac:dyDescent="0.35">
      <c r="B66" s="90"/>
    </row>
    <row r="67" spans="2:2" x14ac:dyDescent="0.35">
      <c r="B67" s="91"/>
    </row>
  </sheetData>
  <autoFilter ref="A5:U18" xr:uid="{00000000-0001-0000-0800-000000000000}"/>
  <printOptions horizontalCentered="1"/>
  <pageMargins left="0.25" right="0.5" top="0.75" bottom="0.75" header="0.5" footer="0.5"/>
  <pageSetup paperSize="9" scale="64" fitToHeight="0" orientation="landscape" r:id="rId1"/>
  <headerFooter scaleWithDoc="0">
    <oddFooter>&amp;C&amp;8पाना नं. &amp;"FONTASY_HIMALI_TT,NORMAL"&amp;P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54"/>
  <sheetViews>
    <sheetView view="pageBreakPreview" topLeftCell="A2" zoomScale="60" zoomScaleNormal="94" workbookViewId="0"/>
  </sheetViews>
  <sheetFormatPr defaultColWidth="8.7265625" defaultRowHeight="15.5" x14ac:dyDescent="0.35"/>
  <cols>
    <col min="1" max="1" width="6.6328125" style="68" customWidth="1"/>
    <col min="2" max="2" width="12.6328125" style="99" customWidth="1"/>
    <col min="3" max="3" width="13.453125" style="30" bestFit="1" customWidth="1"/>
    <col min="4" max="4" width="13.08984375" style="30" bestFit="1" customWidth="1"/>
    <col min="5" max="5" width="13.1796875" style="30" bestFit="1" customWidth="1"/>
    <col min="6" max="6" width="9.453125" style="30" bestFit="1" customWidth="1"/>
    <col min="7" max="7" width="10.08984375" style="30" bestFit="1" customWidth="1"/>
    <col min="8" max="8" width="40.6328125" style="99" customWidth="1"/>
    <col min="9" max="10" width="6.6328125" style="30" customWidth="1"/>
    <col min="11" max="12" width="12.6328125" style="30" customWidth="1"/>
    <col min="13" max="16384" width="8.7265625" style="30"/>
  </cols>
  <sheetData>
    <row r="1" spans="1:21" s="52" customFormat="1" x14ac:dyDescent="0.35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1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s="52" customFormat="1" x14ac:dyDescent="0.35">
      <c r="A3" s="37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x14ac:dyDescent="0.35">
      <c r="A4" s="38"/>
      <c r="B4" s="92"/>
      <c r="C4" s="38"/>
      <c r="D4" s="38"/>
      <c r="E4" s="38"/>
      <c r="F4" s="38"/>
      <c r="G4" s="38"/>
      <c r="H4" s="92"/>
      <c r="I4" s="38"/>
      <c r="J4" s="38"/>
      <c r="K4" s="38"/>
      <c r="L4" s="38"/>
    </row>
    <row r="5" spans="1:21" ht="93" x14ac:dyDescent="0.35">
      <c r="A5" s="39" t="s">
        <v>1</v>
      </c>
      <c r="B5" s="39" t="s">
        <v>19</v>
      </c>
      <c r="C5" s="39" t="s">
        <v>23</v>
      </c>
      <c r="D5" s="39" t="s">
        <v>24</v>
      </c>
      <c r="E5" s="39" t="s">
        <v>29</v>
      </c>
      <c r="F5" s="39" t="s">
        <v>36</v>
      </c>
      <c r="G5" s="39" t="s">
        <v>37</v>
      </c>
      <c r="H5" s="39" t="s">
        <v>18</v>
      </c>
      <c r="I5" s="39" t="s">
        <v>3</v>
      </c>
      <c r="J5" s="39" t="s">
        <v>17</v>
      </c>
      <c r="K5" s="39" t="s">
        <v>45</v>
      </c>
      <c r="L5" s="40" t="s">
        <v>20</v>
      </c>
      <c r="M5" s="9" t="s">
        <v>386</v>
      </c>
      <c r="N5" s="9" t="s">
        <v>387</v>
      </c>
      <c r="O5" s="9" t="s">
        <v>388</v>
      </c>
      <c r="P5" s="9" t="s">
        <v>389</v>
      </c>
      <c r="Q5" s="9" t="s">
        <v>390</v>
      </c>
      <c r="R5" s="9" t="s">
        <v>391</v>
      </c>
      <c r="S5" s="9" t="s">
        <v>20</v>
      </c>
      <c r="T5" s="1" t="s">
        <v>3</v>
      </c>
      <c r="U5" s="41" t="s">
        <v>413</v>
      </c>
    </row>
    <row r="6" spans="1:21" s="52" customFormat="1" x14ac:dyDescent="0.35">
      <c r="A6" s="93" t="s">
        <v>682</v>
      </c>
      <c r="B6" s="94"/>
      <c r="C6" s="95"/>
      <c r="D6" s="45"/>
      <c r="E6" s="45"/>
      <c r="F6" s="45"/>
      <c r="G6" s="45"/>
      <c r="H6" s="96">
        <f>SUM(K7:K12)</f>
        <v>34000</v>
      </c>
      <c r="I6" s="45"/>
      <c r="J6" s="45"/>
      <c r="K6" s="45"/>
      <c r="L6" s="49"/>
      <c r="M6" s="3"/>
      <c r="N6" s="50"/>
      <c r="O6" s="51"/>
      <c r="P6" s="50"/>
      <c r="Q6" s="50"/>
      <c r="R6" s="47">
        <f>SUM(R7:R12)</f>
        <v>80500</v>
      </c>
      <c r="S6" s="51"/>
      <c r="T6" s="1"/>
      <c r="U6" s="41"/>
    </row>
    <row r="7" spans="1:21" ht="31" x14ac:dyDescent="0.35">
      <c r="A7" s="14">
        <v>1</v>
      </c>
      <c r="B7" s="19" t="s">
        <v>6</v>
      </c>
      <c r="C7" s="19" t="s">
        <v>7</v>
      </c>
      <c r="D7" s="19" t="s">
        <v>109</v>
      </c>
      <c r="E7" s="19" t="s">
        <v>110</v>
      </c>
      <c r="F7" s="19" t="s">
        <v>0</v>
      </c>
      <c r="G7" s="19" t="s">
        <v>38</v>
      </c>
      <c r="H7" s="56" t="s">
        <v>668</v>
      </c>
      <c r="I7" s="14">
        <v>31159</v>
      </c>
      <c r="J7" s="14"/>
      <c r="K7" s="18">
        <v>10000</v>
      </c>
      <c r="L7" s="97"/>
      <c r="M7" s="14">
        <v>3</v>
      </c>
      <c r="N7" s="17"/>
      <c r="O7" s="16"/>
      <c r="P7" s="16"/>
      <c r="Q7" s="16">
        <v>8000</v>
      </c>
      <c r="R7" s="18">
        <f t="shared" ref="R7:R10" si="0">K7+N7+P7-O7-Q7</f>
        <v>2000</v>
      </c>
      <c r="S7" s="18"/>
      <c r="T7" s="1" t="str">
        <f t="shared" ref="T7" si="1">IF(I7&lt;20000,"NOT OK",IF(I7&lt;30000,"चालू",IF(I7&lt;40000,"पूंजीगत","NOT OK")))</f>
        <v>पूंजीगत</v>
      </c>
      <c r="U7" s="41" t="str">
        <f>IF(N7+O7+P7+Q7&lt;&gt;0,"संशोधन रहेको","नरहेको")</f>
        <v>संशोधन रहेको</v>
      </c>
    </row>
    <row r="8" spans="1:21" ht="31" x14ac:dyDescent="0.35">
      <c r="A8" s="14">
        <v>2</v>
      </c>
      <c r="B8" s="19" t="s">
        <v>6</v>
      </c>
      <c r="C8" s="19" t="s">
        <v>7</v>
      </c>
      <c r="D8" s="19" t="s">
        <v>109</v>
      </c>
      <c r="E8" s="19" t="s">
        <v>110</v>
      </c>
      <c r="F8" s="19" t="s">
        <v>0</v>
      </c>
      <c r="G8" s="19" t="s">
        <v>38</v>
      </c>
      <c r="H8" s="56" t="s">
        <v>666</v>
      </c>
      <c r="I8" s="14">
        <v>22413</v>
      </c>
      <c r="J8" s="14"/>
      <c r="K8" s="18">
        <v>3000</v>
      </c>
      <c r="L8" s="97"/>
      <c r="M8" s="14">
        <v>4</v>
      </c>
      <c r="N8" s="17"/>
      <c r="O8" s="16"/>
      <c r="P8" s="16"/>
      <c r="Q8" s="16">
        <v>3000</v>
      </c>
      <c r="R8" s="18">
        <f t="shared" si="0"/>
        <v>0</v>
      </c>
      <c r="S8" s="18"/>
      <c r="T8" s="1" t="str">
        <f t="shared" ref="T8:T10" si="2">IF(I8&lt;20000,"NOT OK",IF(I8&lt;30000,"चालू",IF(I8&lt;40000,"पूंजीगत","NOT OK")))</f>
        <v>चालू</v>
      </c>
      <c r="U8" s="41" t="str">
        <f t="shared" ref="U8:U10" si="3">IF(N8+O8+P8+Q8&lt;&gt;0,"संशोधन रहेको","नरहेको")</f>
        <v>संशोधन रहेको</v>
      </c>
    </row>
    <row r="9" spans="1:21" ht="31" x14ac:dyDescent="0.35">
      <c r="A9" s="14">
        <v>3</v>
      </c>
      <c r="B9" s="19" t="s">
        <v>6</v>
      </c>
      <c r="C9" s="19" t="s">
        <v>7</v>
      </c>
      <c r="D9" s="19" t="s">
        <v>109</v>
      </c>
      <c r="E9" s="19" t="s">
        <v>110</v>
      </c>
      <c r="F9" s="19" t="s">
        <v>0</v>
      </c>
      <c r="G9" s="19" t="s">
        <v>38</v>
      </c>
      <c r="H9" s="56" t="s">
        <v>667</v>
      </c>
      <c r="I9" s="14">
        <v>31122</v>
      </c>
      <c r="J9" s="14"/>
      <c r="K9" s="18">
        <v>1000</v>
      </c>
      <c r="L9" s="97"/>
      <c r="M9" s="14">
        <v>5</v>
      </c>
      <c r="N9" s="17"/>
      <c r="O9" s="16"/>
      <c r="P9" s="16"/>
      <c r="Q9" s="16">
        <v>1000</v>
      </c>
      <c r="R9" s="18">
        <f t="shared" si="0"/>
        <v>0</v>
      </c>
      <c r="S9" s="18"/>
      <c r="T9" s="1" t="str">
        <f t="shared" si="2"/>
        <v>पूंजीगत</v>
      </c>
      <c r="U9" s="41" t="str">
        <f t="shared" si="3"/>
        <v>संशोधन रहेको</v>
      </c>
    </row>
    <row r="10" spans="1:21" ht="31" x14ac:dyDescent="0.35">
      <c r="A10" s="14">
        <v>4</v>
      </c>
      <c r="B10" s="19" t="s">
        <v>6</v>
      </c>
      <c r="C10" s="19" t="s">
        <v>7</v>
      </c>
      <c r="D10" s="19" t="s">
        <v>109</v>
      </c>
      <c r="E10" s="19" t="s">
        <v>110</v>
      </c>
      <c r="F10" s="19" t="s">
        <v>0</v>
      </c>
      <c r="G10" s="19" t="s">
        <v>38</v>
      </c>
      <c r="H10" s="56" t="s">
        <v>670</v>
      </c>
      <c r="I10" s="14">
        <v>31159</v>
      </c>
      <c r="J10" s="14"/>
      <c r="K10" s="18"/>
      <c r="L10" s="97"/>
      <c r="M10" s="14"/>
      <c r="N10" s="17"/>
      <c r="O10" s="16"/>
      <c r="P10" s="16">
        <v>12000</v>
      </c>
      <c r="Q10" s="16"/>
      <c r="R10" s="18">
        <f t="shared" si="0"/>
        <v>12000</v>
      </c>
      <c r="S10" s="18" t="s">
        <v>669</v>
      </c>
      <c r="T10" s="1" t="str">
        <f t="shared" si="2"/>
        <v>पूंजीगत</v>
      </c>
      <c r="U10" s="41" t="str">
        <f t="shared" si="3"/>
        <v>संशोधन रहेको</v>
      </c>
    </row>
    <row r="11" spans="1:21" s="52" customFormat="1" x14ac:dyDescent="0.35">
      <c r="A11" s="93" t="s">
        <v>357</v>
      </c>
      <c r="B11" s="94"/>
      <c r="C11" s="95"/>
      <c r="D11" s="45"/>
      <c r="E11" s="45"/>
      <c r="F11" s="45"/>
      <c r="G11" s="45"/>
      <c r="H11" s="96">
        <v>91500</v>
      </c>
      <c r="I11" s="45"/>
      <c r="J11" s="45"/>
      <c r="K11" s="45"/>
      <c r="L11" s="49"/>
      <c r="M11" s="3"/>
      <c r="N11" s="50"/>
      <c r="O11" s="51"/>
      <c r="P11" s="50"/>
      <c r="Q11" s="50"/>
      <c r="R11" s="47">
        <f>SUM(R12:R18)</f>
        <v>46500</v>
      </c>
      <c r="S11" s="51"/>
      <c r="T11" s="1"/>
      <c r="U11" s="41"/>
    </row>
    <row r="12" spans="1:21" ht="108.5" x14ac:dyDescent="0.35">
      <c r="A12" s="14">
        <v>1</v>
      </c>
      <c r="B12" s="19" t="s">
        <v>8</v>
      </c>
      <c r="C12" s="19" t="s">
        <v>28</v>
      </c>
      <c r="D12" s="19" t="s">
        <v>279</v>
      </c>
      <c r="E12" s="19" t="s">
        <v>370</v>
      </c>
      <c r="F12" s="19" t="s">
        <v>0</v>
      </c>
      <c r="G12" s="19" t="s">
        <v>38</v>
      </c>
      <c r="H12" s="56" t="s">
        <v>332</v>
      </c>
      <c r="I12" s="14">
        <v>31159</v>
      </c>
      <c r="J12" s="14"/>
      <c r="K12" s="18">
        <v>20000</v>
      </c>
      <c r="L12" s="97"/>
      <c r="M12" s="14">
        <v>1</v>
      </c>
      <c r="N12" s="17"/>
      <c r="O12" s="16"/>
      <c r="P12" s="16"/>
      <c r="Q12" s="16"/>
      <c r="R12" s="18">
        <f t="shared" ref="R12:R24" si="4">K12+N12+P12-O12-Q12</f>
        <v>20000</v>
      </c>
      <c r="S12" s="18" t="s">
        <v>610</v>
      </c>
      <c r="T12" s="1" t="str">
        <f t="shared" ref="T12:T24" si="5">IF(I12&lt;20000,"NOT OK",IF(I12&lt;30000,"चालू",IF(I12&lt;40000,"पूंजीगत","NOT OK")))</f>
        <v>पूंजीगत</v>
      </c>
      <c r="U12" s="41" t="s">
        <v>568</v>
      </c>
    </row>
    <row r="13" spans="1:21" ht="62" x14ac:dyDescent="0.35">
      <c r="A13" s="14">
        <v>2</v>
      </c>
      <c r="B13" s="19" t="s">
        <v>8</v>
      </c>
      <c r="C13" s="19" t="s">
        <v>28</v>
      </c>
      <c r="D13" s="19" t="s">
        <v>279</v>
      </c>
      <c r="E13" s="19" t="s">
        <v>370</v>
      </c>
      <c r="F13" s="19" t="s">
        <v>0</v>
      </c>
      <c r="G13" s="19" t="s">
        <v>38</v>
      </c>
      <c r="H13" s="56" t="s">
        <v>333</v>
      </c>
      <c r="I13" s="14">
        <v>31122</v>
      </c>
      <c r="J13" s="14"/>
      <c r="K13" s="18">
        <v>1000</v>
      </c>
      <c r="L13" s="97"/>
      <c r="M13" s="14">
        <v>2</v>
      </c>
      <c r="N13" s="17"/>
      <c r="O13" s="16"/>
      <c r="P13" s="16"/>
      <c r="Q13" s="16"/>
      <c r="R13" s="18">
        <f t="shared" si="4"/>
        <v>1000</v>
      </c>
      <c r="S13" s="18" t="s">
        <v>610</v>
      </c>
      <c r="T13" s="1" t="str">
        <f t="shared" si="5"/>
        <v>पूंजीगत</v>
      </c>
      <c r="U13" s="41" t="s">
        <v>568</v>
      </c>
    </row>
    <row r="14" spans="1:21" ht="108.5" x14ac:dyDescent="0.35">
      <c r="A14" s="14">
        <v>3</v>
      </c>
      <c r="B14" s="19" t="s">
        <v>8</v>
      </c>
      <c r="C14" s="19" t="s">
        <v>28</v>
      </c>
      <c r="D14" s="19" t="s">
        <v>279</v>
      </c>
      <c r="E14" s="19" t="s">
        <v>370</v>
      </c>
      <c r="F14" s="19" t="s">
        <v>0</v>
      </c>
      <c r="G14" s="19" t="s">
        <v>38</v>
      </c>
      <c r="H14" s="56" t="s">
        <v>334</v>
      </c>
      <c r="I14" s="14">
        <v>31159</v>
      </c>
      <c r="J14" s="14"/>
      <c r="K14" s="18">
        <v>20000</v>
      </c>
      <c r="L14" s="97"/>
      <c r="M14" s="14">
        <v>4</v>
      </c>
      <c r="N14" s="17"/>
      <c r="O14" s="16"/>
      <c r="P14" s="16"/>
      <c r="Q14" s="16"/>
      <c r="R14" s="18">
        <f t="shared" si="4"/>
        <v>20000</v>
      </c>
      <c r="S14" s="18" t="s">
        <v>610</v>
      </c>
      <c r="T14" s="1" t="str">
        <f t="shared" si="5"/>
        <v>पूंजीगत</v>
      </c>
      <c r="U14" s="41" t="s">
        <v>568</v>
      </c>
    </row>
    <row r="15" spans="1:21" ht="108.5" x14ac:dyDescent="0.35">
      <c r="A15" s="14">
        <v>4</v>
      </c>
      <c r="B15" s="19" t="s">
        <v>8</v>
      </c>
      <c r="C15" s="19" t="s">
        <v>28</v>
      </c>
      <c r="D15" s="19" t="s">
        <v>279</v>
      </c>
      <c r="E15" s="19" t="s">
        <v>370</v>
      </c>
      <c r="F15" s="19" t="s">
        <v>0</v>
      </c>
      <c r="G15" s="19" t="s">
        <v>38</v>
      </c>
      <c r="H15" s="56" t="s">
        <v>335</v>
      </c>
      <c r="I15" s="14">
        <v>22522</v>
      </c>
      <c r="J15" s="14"/>
      <c r="K15" s="18">
        <v>5000</v>
      </c>
      <c r="L15" s="97"/>
      <c r="M15" s="14">
        <v>5</v>
      </c>
      <c r="N15" s="17"/>
      <c r="O15" s="16"/>
      <c r="P15" s="16"/>
      <c r="Q15" s="16"/>
      <c r="R15" s="18">
        <f t="shared" si="4"/>
        <v>5000</v>
      </c>
      <c r="S15" s="18" t="s">
        <v>610</v>
      </c>
      <c r="T15" s="1" t="str">
        <f t="shared" si="5"/>
        <v>चालू</v>
      </c>
      <c r="U15" s="41" t="s">
        <v>568</v>
      </c>
    </row>
    <row r="16" spans="1:21" ht="124" x14ac:dyDescent="0.35">
      <c r="A16" s="14">
        <v>5</v>
      </c>
      <c r="B16" s="19" t="s">
        <v>8</v>
      </c>
      <c r="C16" s="19" t="s">
        <v>28</v>
      </c>
      <c r="D16" s="19" t="s">
        <v>279</v>
      </c>
      <c r="E16" s="19" t="s">
        <v>370</v>
      </c>
      <c r="F16" s="19" t="s">
        <v>0</v>
      </c>
      <c r="G16" s="19" t="s">
        <v>38</v>
      </c>
      <c r="H16" s="56" t="s">
        <v>336</v>
      </c>
      <c r="I16" s="14">
        <v>22411</v>
      </c>
      <c r="J16" s="14"/>
      <c r="K16" s="18">
        <v>500</v>
      </c>
      <c r="L16" s="97"/>
      <c r="M16" s="14">
        <v>9</v>
      </c>
      <c r="N16" s="17"/>
      <c r="O16" s="16"/>
      <c r="P16" s="16"/>
      <c r="Q16" s="16"/>
      <c r="R16" s="18">
        <f t="shared" si="4"/>
        <v>500</v>
      </c>
      <c r="S16" s="18" t="s">
        <v>610</v>
      </c>
      <c r="T16" s="1" t="str">
        <f t="shared" si="5"/>
        <v>चालू</v>
      </c>
      <c r="U16" s="41" t="s">
        <v>568</v>
      </c>
    </row>
    <row r="17" spans="1:21" ht="62" x14ac:dyDescent="0.35">
      <c r="A17" s="14">
        <v>6</v>
      </c>
      <c r="B17" s="19" t="s">
        <v>8</v>
      </c>
      <c r="C17" s="19" t="s">
        <v>28</v>
      </c>
      <c r="D17" s="19" t="s">
        <v>279</v>
      </c>
      <c r="E17" s="19" t="s">
        <v>370</v>
      </c>
      <c r="F17" s="19" t="s">
        <v>0</v>
      </c>
      <c r="G17" s="19" t="s">
        <v>38</v>
      </c>
      <c r="H17" s="56" t="s">
        <v>337</v>
      </c>
      <c r="I17" s="14">
        <v>22413</v>
      </c>
      <c r="J17" s="14"/>
      <c r="K17" s="18">
        <v>5000</v>
      </c>
      <c r="L17" s="97"/>
      <c r="M17" s="14">
        <v>11</v>
      </c>
      <c r="N17" s="17"/>
      <c r="O17" s="16">
        <v>5000</v>
      </c>
      <c r="P17" s="17"/>
      <c r="Q17" s="16"/>
      <c r="R17" s="18">
        <f t="shared" si="4"/>
        <v>0</v>
      </c>
      <c r="S17" s="18" t="s">
        <v>610</v>
      </c>
      <c r="T17" s="1" t="str">
        <f t="shared" si="5"/>
        <v>चालू</v>
      </c>
      <c r="U17" s="41" t="str">
        <f t="shared" ref="U17:U24" si="6">IF(N17+O17+P17+Q17&lt;&gt;0,"संशोधन रहेको","नरहेको")</f>
        <v>संशोधन रहेको</v>
      </c>
    </row>
    <row r="18" spans="1:21" ht="62" x14ac:dyDescent="0.35">
      <c r="A18" s="14">
        <v>7</v>
      </c>
      <c r="B18" s="19" t="s">
        <v>8</v>
      </c>
      <c r="C18" s="19" t="s">
        <v>28</v>
      </c>
      <c r="D18" s="19" t="s">
        <v>279</v>
      </c>
      <c r="E18" s="19" t="s">
        <v>370</v>
      </c>
      <c r="F18" s="19" t="s">
        <v>0</v>
      </c>
      <c r="G18" s="19" t="s">
        <v>38</v>
      </c>
      <c r="H18" s="56" t="s">
        <v>338</v>
      </c>
      <c r="I18" s="14">
        <v>31159</v>
      </c>
      <c r="J18" s="14"/>
      <c r="K18" s="18">
        <v>10000</v>
      </c>
      <c r="L18" s="97"/>
      <c r="M18" s="14">
        <v>12</v>
      </c>
      <c r="N18" s="17"/>
      <c r="O18" s="16"/>
      <c r="P18" s="17"/>
      <c r="Q18" s="16">
        <v>10000</v>
      </c>
      <c r="R18" s="18">
        <f t="shared" si="4"/>
        <v>0</v>
      </c>
      <c r="S18" s="18"/>
      <c r="T18" s="1" t="str">
        <f t="shared" si="5"/>
        <v>पूंजीगत</v>
      </c>
      <c r="U18" s="41" t="str">
        <f t="shared" si="6"/>
        <v>संशोधन रहेको</v>
      </c>
    </row>
    <row r="19" spans="1:21" s="52" customFormat="1" x14ac:dyDescent="0.35">
      <c r="A19" s="93" t="s">
        <v>358</v>
      </c>
      <c r="B19" s="94"/>
      <c r="C19" s="95"/>
      <c r="D19" s="45"/>
      <c r="E19" s="45"/>
      <c r="F19" s="45"/>
      <c r="G19" s="45"/>
      <c r="H19" s="96">
        <v>65500</v>
      </c>
      <c r="I19" s="45"/>
      <c r="J19" s="45"/>
      <c r="K19" s="45"/>
      <c r="L19" s="49"/>
      <c r="M19" s="3"/>
      <c r="N19" s="50"/>
      <c r="O19" s="51"/>
      <c r="P19" s="50"/>
      <c r="Q19" s="50"/>
      <c r="R19" s="47">
        <f>SUM(R20:R24)</f>
        <v>65000</v>
      </c>
      <c r="S19" s="51"/>
      <c r="T19" s="1"/>
      <c r="U19" s="41"/>
    </row>
    <row r="20" spans="1:21" ht="46.5" x14ac:dyDescent="0.35">
      <c r="A20" s="14">
        <v>1</v>
      </c>
      <c r="B20" s="19" t="s">
        <v>50</v>
      </c>
      <c r="C20" s="19" t="s">
        <v>28</v>
      </c>
      <c r="D20" s="19" t="s">
        <v>168</v>
      </c>
      <c r="E20" s="19" t="s">
        <v>168</v>
      </c>
      <c r="F20" s="19" t="s">
        <v>0</v>
      </c>
      <c r="G20" s="19" t="s">
        <v>38</v>
      </c>
      <c r="H20" s="56" t="s">
        <v>165</v>
      </c>
      <c r="I20" s="14">
        <v>22413</v>
      </c>
      <c r="J20" s="14"/>
      <c r="K20" s="18">
        <v>20000</v>
      </c>
      <c r="L20" s="97"/>
      <c r="M20" s="14">
        <v>1</v>
      </c>
      <c r="N20" s="16">
        <v>5000</v>
      </c>
      <c r="O20" s="16"/>
      <c r="P20" s="17"/>
      <c r="Q20" s="17"/>
      <c r="R20" s="18">
        <f t="shared" si="4"/>
        <v>25000</v>
      </c>
      <c r="S20" s="18"/>
      <c r="T20" s="1" t="str">
        <f t="shared" si="5"/>
        <v>चालू</v>
      </c>
      <c r="U20" s="41" t="str">
        <f t="shared" si="6"/>
        <v>संशोधन रहेको</v>
      </c>
    </row>
    <row r="21" spans="1:21" ht="31" x14ac:dyDescent="0.35">
      <c r="A21" s="14">
        <v>2</v>
      </c>
      <c r="B21" s="19" t="s">
        <v>50</v>
      </c>
      <c r="C21" s="19" t="s">
        <v>28</v>
      </c>
      <c r="D21" s="19" t="s">
        <v>168</v>
      </c>
      <c r="E21" s="19" t="s">
        <v>168</v>
      </c>
      <c r="F21" s="19" t="s">
        <v>0</v>
      </c>
      <c r="G21" s="19" t="s">
        <v>38</v>
      </c>
      <c r="H21" s="56" t="s">
        <v>166</v>
      </c>
      <c r="I21" s="14">
        <v>31159</v>
      </c>
      <c r="J21" s="14"/>
      <c r="K21" s="18">
        <v>40000</v>
      </c>
      <c r="L21" s="97"/>
      <c r="M21" s="14">
        <v>4</v>
      </c>
      <c r="N21" s="17"/>
      <c r="O21" s="16"/>
      <c r="P21" s="17"/>
      <c r="Q21" s="16">
        <v>30000</v>
      </c>
      <c r="R21" s="18">
        <f t="shared" si="4"/>
        <v>10000</v>
      </c>
      <c r="S21" s="18" t="s">
        <v>318</v>
      </c>
      <c r="T21" s="1" t="str">
        <f t="shared" si="5"/>
        <v>पूंजीगत</v>
      </c>
      <c r="U21" s="41" t="str">
        <f t="shared" si="6"/>
        <v>संशोधन रहेको</v>
      </c>
    </row>
    <row r="22" spans="1:21" ht="31" x14ac:dyDescent="0.35">
      <c r="A22" s="14">
        <v>3</v>
      </c>
      <c r="B22" s="19" t="s">
        <v>50</v>
      </c>
      <c r="C22" s="19" t="s">
        <v>28</v>
      </c>
      <c r="D22" s="19" t="s">
        <v>168</v>
      </c>
      <c r="E22" s="19" t="s">
        <v>168</v>
      </c>
      <c r="F22" s="19" t="s">
        <v>0</v>
      </c>
      <c r="G22" s="19" t="s">
        <v>38</v>
      </c>
      <c r="H22" s="56" t="s">
        <v>167</v>
      </c>
      <c r="I22" s="14">
        <v>31159</v>
      </c>
      <c r="J22" s="14"/>
      <c r="K22" s="18">
        <v>2500</v>
      </c>
      <c r="L22" s="97"/>
      <c r="M22" s="14">
        <v>5</v>
      </c>
      <c r="N22" s="17"/>
      <c r="O22" s="16"/>
      <c r="P22" s="17"/>
      <c r="Q22" s="17">
        <v>2500</v>
      </c>
      <c r="R22" s="18">
        <f t="shared" si="4"/>
        <v>0</v>
      </c>
      <c r="S22" s="18"/>
      <c r="T22" s="1" t="str">
        <f t="shared" si="5"/>
        <v>पूंजीगत</v>
      </c>
      <c r="U22" s="41" t="str">
        <f t="shared" si="6"/>
        <v>संशोधन रहेको</v>
      </c>
    </row>
    <row r="23" spans="1:21" ht="31" x14ac:dyDescent="0.35">
      <c r="A23" s="14">
        <v>4</v>
      </c>
      <c r="B23" s="19" t="s">
        <v>50</v>
      </c>
      <c r="C23" s="19" t="s">
        <v>28</v>
      </c>
      <c r="D23" s="19" t="s">
        <v>168</v>
      </c>
      <c r="E23" s="19" t="s">
        <v>168</v>
      </c>
      <c r="F23" s="19" t="s">
        <v>0</v>
      </c>
      <c r="G23" s="19" t="s">
        <v>38</v>
      </c>
      <c r="H23" s="56" t="s">
        <v>505</v>
      </c>
      <c r="I23" s="14">
        <v>31159</v>
      </c>
      <c r="J23" s="14"/>
      <c r="K23" s="18"/>
      <c r="L23" s="97"/>
      <c r="M23" s="14" t="s">
        <v>412</v>
      </c>
      <c r="N23" s="17"/>
      <c r="O23" s="16"/>
      <c r="P23" s="18">
        <v>20000</v>
      </c>
      <c r="Q23" s="17"/>
      <c r="R23" s="18">
        <f t="shared" ref="R23" si="7">K23+N23+P23-O23-Q23</f>
        <v>20000</v>
      </c>
      <c r="S23" s="18" t="s">
        <v>506</v>
      </c>
      <c r="T23" s="1" t="str">
        <f t="shared" ref="T23" si="8">IF(I23&lt;20000,"NOT OK",IF(I23&lt;30000,"चालू",IF(I23&lt;40000,"पूंजीगत","NOT OK")))</f>
        <v>पूंजीगत</v>
      </c>
      <c r="U23" s="41" t="str">
        <f t="shared" ref="U23" si="9">IF(N23+O23+P23+Q23&lt;&gt;0,"संशोधन रहेको","नरहेको")</f>
        <v>संशोधन रहेको</v>
      </c>
    </row>
    <row r="24" spans="1:21" ht="31" x14ac:dyDescent="0.35">
      <c r="A24" s="14">
        <v>5</v>
      </c>
      <c r="B24" s="19" t="s">
        <v>50</v>
      </c>
      <c r="C24" s="19" t="s">
        <v>28</v>
      </c>
      <c r="D24" s="19" t="s">
        <v>168</v>
      </c>
      <c r="E24" s="19" t="s">
        <v>168</v>
      </c>
      <c r="F24" s="19" t="s">
        <v>0</v>
      </c>
      <c r="G24" s="19" t="s">
        <v>38</v>
      </c>
      <c r="H24" s="56" t="s">
        <v>673</v>
      </c>
      <c r="I24" s="14">
        <v>31159</v>
      </c>
      <c r="J24" s="14"/>
      <c r="K24" s="18"/>
      <c r="L24" s="97"/>
      <c r="M24" s="14" t="s">
        <v>412</v>
      </c>
      <c r="N24" s="22"/>
      <c r="O24" s="18"/>
      <c r="P24" s="18">
        <v>10000</v>
      </c>
      <c r="Q24" s="22"/>
      <c r="R24" s="18">
        <f t="shared" si="4"/>
        <v>10000</v>
      </c>
      <c r="S24" s="18"/>
      <c r="T24" s="1" t="str">
        <f t="shared" si="5"/>
        <v>पूंजीगत</v>
      </c>
      <c r="U24" s="41" t="str">
        <f t="shared" si="6"/>
        <v>संशोधन रहेको</v>
      </c>
    </row>
    <row r="25" spans="1:21" s="52" customFormat="1" x14ac:dyDescent="0.35">
      <c r="A25" s="93" t="s">
        <v>359</v>
      </c>
      <c r="B25" s="94"/>
      <c r="C25" s="95"/>
      <c r="D25" s="45"/>
      <c r="E25" s="45"/>
      <c r="F25" s="45"/>
      <c r="G25" s="45"/>
      <c r="H25" s="96">
        <v>15000</v>
      </c>
      <c r="I25" s="45"/>
      <c r="J25" s="45"/>
      <c r="K25" s="45"/>
      <c r="L25" s="49"/>
      <c r="M25" s="3"/>
      <c r="N25" s="50"/>
      <c r="O25" s="51"/>
      <c r="P25" s="50"/>
      <c r="Q25" s="50"/>
      <c r="R25" s="47">
        <f>SUM(R26:R27)</f>
        <v>10000</v>
      </c>
      <c r="S25" s="51"/>
      <c r="T25" s="1"/>
      <c r="U25" s="41"/>
    </row>
    <row r="26" spans="1:21" ht="31" x14ac:dyDescent="0.35">
      <c r="A26" s="14">
        <v>1</v>
      </c>
      <c r="B26" s="19" t="s">
        <v>50</v>
      </c>
      <c r="C26" s="19" t="s">
        <v>28</v>
      </c>
      <c r="D26" s="19" t="s">
        <v>168</v>
      </c>
      <c r="E26" s="19" t="s">
        <v>168</v>
      </c>
      <c r="F26" s="19" t="s">
        <v>0</v>
      </c>
      <c r="G26" s="19" t="s">
        <v>38</v>
      </c>
      <c r="H26" s="56" t="s">
        <v>339</v>
      </c>
      <c r="I26" s="14">
        <v>22413</v>
      </c>
      <c r="J26" s="14"/>
      <c r="K26" s="18">
        <v>10000</v>
      </c>
      <c r="L26" s="97"/>
      <c r="M26" s="14">
        <v>3</v>
      </c>
      <c r="N26" s="17"/>
      <c r="O26" s="16">
        <v>5000</v>
      </c>
      <c r="P26" s="17"/>
      <c r="Q26" s="17"/>
      <c r="R26" s="18">
        <f t="shared" ref="R26:R41" si="10">K26+N26+P26-O26-Q26</f>
        <v>5000</v>
      </c>
      <c r="S26" s="18"/>
      <c r="T26" s="1" t="str">
        <f t="shared" ref="T26:T41" si="11">IF(I26&lt;20000,"NOT OK",IF(I26&lt;30000,"चालू",IF(I26&lt;40000,"पूंजीगत","NOT OK")))</f>
        <v>चालू</v>
      </c>
      <c r="U26" s="41" t="str">
        <f t="shared" ref="U26:U41" si="12">IF(N26+O26+P26+Q26&lt;&gt;0,"संशोधन रहेको","नरहेको")</f>
        <v>संशोधन रहेको</v>
      </c>
    </row>
    <row r="27" spans="1:21" ht="31" x14ac:dyDescent="0.35">
      <c r="A27" s="14">
        <v>2</v>
      </c>
      <c r="B27" s="19" t="s">
        <v>50</v>
      </c>
      <c r="C27" s="19" t="s">
        <v>28</v>
      </c>
      <c r="D27" s="19" t="s">
        <v>168</v>
      </c>
      <c r="E27" s="19" t="s">
        <v>168</v>
      </c>
      <c r="F27" s="19" t="s">
        <v>0</v>
      </c>
      <c r="G27" s="19" t="s">
        <v>38</v>
      </c>
      <c r="H27" s="56" t="s">
        <v>537</v>
      </c>
      <c r="I27" s="14">
        <v>31159</v>
      </c>
      <c r="J27" s="14"/>
      <c r="K27" s="18"/>
      <c r="L27" s="97"/>
      <c r="M27" s="14" t="s">
        <v>412</v>
      </c>
      <c r="N27" s="17"/>
      <c r="O27" s="16"/>
      <c r="P27" s="16">
        <v>5000</v>
      </c>
      <c r="Q27" s="17"/>
      <c r="R27" s="18">
        <f t="shared" si="10"/>
        <v>5000</v>
      </c>
      <c r="S27" s="18" t="s">
        <v>310</v>
      </c>
      <c r="T27" s="1" t="str">
        <f t="shared" si="11"/>
        <v>पूंजीगत</v>
      </c>
      <c r="U27" s="41" t="str">
        <f t="shared" si="12"/>
        <v>संशोधन रहेको</v>
      </c>
    </row>
    <row r="28" spans="1:21" s="52" customFormat="1" x14ac:dyDescent="0.35">
      <c r="A28" s="93" t="s">
        <v>360</v>
      </c>
      <c r="B28" s="94"/>
      <c r="C28" s="95"/>
      <c r="D28" s="45"/>
      <c r="E28" s="45"/>
      <c r="F28" s="45"/>
      <c r="G28" s="45"/>
      <c r="H28" s="96">
        <v>16100</v>
      </c>
      <c r="I28" s="45"/>
      <c r="J28" s="45"/>
      <c r="K28" s="45"/>
      <c r="L28" s="49"/>
      <c r="M28" s="3"/>
      <c r="N28" s="50"/>
      <c r="O28" s="51"/>
      <c r="P28" s="50"/>
      <c r="Q28" s="50"/>
      <c r="R28" s="47">
        <f>SUM(R29:R39)</f>
        <v>9150</v>
      </c>
      <c r="S28" s="51"/>
      <c r="T28" s="1"/>
      <c r="U28" s="41"/>
    </row>
    <row r="29" spans="1:21" ht="31" x14ac:dyDescent="0.35">
      <c r="A29" s="14">
        <v>1</v>
      </c>
      <c r="B29" s="19" t="s">
        <v>57</v>
      </c>
      <c r="C29" s="19" t="s">
        <v>26</v>
      </c>
      <c r="D29" s="19" t="s">
        <v>27</v>
      </c>
      <c r="E29" s="19" t="s">
        <v>33</v>
      </c>
      <c r="F29" s="19" t="s">
        <v>0</v>
      </c>
      <c r="G29" s="19" t="s">
        <v>38</v>
      </c>
      <c r="H29" s="56" t="s">
        <v>340</v>
      </c>
      <c r="I29" s="14">
        <v>22113</v>
      </c>
      <c r="J29" s="14"/>
      <c r="K29" s="18">
        <v>1200</v>
      </c>
      <c r="L29" s="97"/>
      <c r="M29" s="14">
        <v>1</v>
      </c>
      <c r="N29" s="17"/>
      <c r="O29" s="16">
        <v>900</v>
      </c>
      <c r="P29" s="17"/>
      <c r="Q29" s="17"/>
      <c r="R29" s="18">
        <f t="shared" si="10"/>
        <v>300</v>
      </c>
      <c r="S29" s="18"/>
      <c r="T29" s="1" t="str">
        <f t="shared" si="11"/>
        <v>चालू</v>
      </c>
      <c r="U29" s="41" t="str">
        <f t="shared" si="12"/>
        <v>संशोधन रहेको</v>
      </c>
    </row>
    <row r="30" spans="1:21" ht="46.5" x14ac:dyDescent="0.35">
      <c r="A30" s="14">
        <v>2</v>
      </c>
      <c r="B30" s="19" t="s">
        <v>57</v>
      </c>
      <c r="C30" s="19" t="s">
        <v>26</v>
      </c>
      <c r="D30" s="19" t="s">
        <v>27</v>
      </c>
      <c r="E30" s="19" t="s">
        <v>33</v>
      </c>
      <c r="F30" s="19" t="s">
        <v>0</v>
      </c>
      <c r="G30" s="19" t="s">
        <v>38</v>
      </c>
      <c r="H30" s="56" t="s">
        <v>341</v>
      </c>
      <c r="I30" s="14">
        <v>22711</v>
      </c>
      <c r="J30" s="14"/>
      <c r="K30" s="18">
        <v>900</v>
      </c>
      <c r="L30" s="97"/>
      <c r="M30" s="14">
        <v>2</v>
      </c>
      <c r="N30" s="17"/>
      <c r="O30" s="16">
        <v>600</v>
      </c>
      <c r="P30" s="17"/>
      <c r="Q30" s="17"/>
      <c r="R30" s="18">
        <f t="shared" si="10"/>
        <v>300</v>
      </c>
      <c r="S30" s="18"/>
      <c r="T30" s="1" t="str">
        <f t="shared" si="11"/>
        <v>चालू</v>
      </c>
      <c r="U30" s="41" t="str">
        <f t="shared" si="12"/>
        <v>संशोधन रहेको</v>
      </c>
    </row>
    <row r="31" spans="1:21" ht="31" x14ac:dyDescent="0.35">
      <c r="A31" s="14">
        <v>3</v>
      </c>
      <c r="B31" s="19" t="s">
        <v>57</v>
      </c>
      <c r="C31" s="19" t="s">
        <v>26</v>
      </c>
      <c r="D31" s="19" t="s">
        <v>27</v>
      </c>
      <c r="E31" s="19" t="s">
        <v>33</v>
      </c>
      <c r="F31" s="19" t="s">
        <v>0</v>
      </c>
      <c r="G31" s="19" t="s">
        <v>38</v>
      </c>
      <c r="H31" s="56" t="s">
        <v>342</v>
      </c>
      <c r="I31" s="14">
        <v>22411</v>
      </c>
      <c r="J31" s="14"/>
      <c r="K31" s="18">
        <v>700</v>
      </c>
      <c r="L31" s="97"/>
      <c r="M31" s="14">
        <v>3</v>
      </c>
      <c r="N31" s="17"/>
      <c r="O31" s="16">
        <v>200</v>
      </c>
      <c r="P31" s="17"/>
      <c r="Q31" s="17"/>
      <c r="R31" s="18">
        <f t="shared" si="10"/>
        <v>500</v>
      </c>
      <c r="S31" s="18"/>
      <c r="T31" s="1" t="str">
        <f t="shared" si="11"/>
        <v>चालू</v>
      </c>
      <c r="U31" s="41" t="str">
        <f t="shared" si="12"/>
        <v>संशोधन रहेको</v>
      </c>
    </row>
    <row r="32" spans="1:21" ht="31" x14ac:dyDescent="0.35">
      <c r="A32" s="14">
        <v>4</v>
      </c>
      <c r="B32" s="19" t="s">
        <v>57</v>
      </c>
      <c r="C32" s="19" t="s">
        <v>26</v>
      </c>
      <c r="D32" s="19" t="s">
        <v>27</v>
      </c>
      <c r="E32" s="19" t="s">
        <v>33</v>
      </c>
      <c r="F32" s="19" t="s">
        <v>0</v>
      </c>
      <c r="G32" s="19" t="s">
        <v>38</v>
      </c>
      <c r="H32" s="56" t="s">
        <v>343</v>
      </c>
      <c r="I32" s="14">
        <v>22522</v>
      </c>
      <c r="J32" s="14"/>
      <c r="K32" s="18">
        <v>900</v>
      </c>
      <c r="L32" s="97"/>
      <c r="M32" s="14">
        <v>4</v>
      </c>
      <c r="N32" s="16">
        <v>100</v>
      </c>
      <c r="O32" s="16"/>
      <c r="P32" s="17"/>
      <c r="Q32" s="17"/>
      <c r="R32" s="18">
        <f t="shared" si="10"/>
        <v>1000</v>
      </c>
      <c r="S32" s="18"/>
      <c r="T32" s="1" t="str">
        <f t="shared" si="11"/>
        <v>चालू</v>
      </c>
      <c r="U32" s="41" t="str">
        <f t="shared" si="12"/>
        <v>संशोधन रहेको</v>
      </c>
    </row>
    <row r="33" spans="1:21" ht="31" x14ac:dyDescent="0.35">
      <c r="A33" s="14">
        <v>5</v>
      </c>
      <c r="B33" s="19" t="s">
        <v>57</v>
      </c>
      <c r="C33" s="19" t="s">
        <v>26</v>
      </c>
      <c r="D33" s="19" t="s">
        <v>27</v>
      </c>
      <c r="E33" s="19" t="s">
        <v>33</v>
      </c>
      <c r="F33" s="19" t="s">
        <v>0</v>
      </c>
      <c r="G33" s="19" t="s">
        <v>38</v>
      </c>
      <c r="H33" s="56" t="s">
        <v>344</v>
      </c>
      <c r="I33" s="14">
        <v>25315</v>
      </c>
      <c r="J33" s="14"/>
      <c r="K33" s="18">
        <v>2900</v>
      </c>
      <c r="L33" s="97"/>
      <c r="M33" s="14">
        <v>5</v>
      </c>
      <c r="N33" s="16">
        <v>1300</v>
      </c>
      <c r="O33" s="16"/>
      <c r="P33" s="17"/>
      <c r="Q33" s="17"/>
      <c r="R33" s="18">
        <f t="shared" si="10"/>
        <v>4200</v>
      </c>
      <c r="S33" s="18"/>
      <c r="T33" s="1" t="str">
        <f t="shared" si="11"/>
        <v>चालू</v>
      </c>
      <c r="U33" s="41" t="str">
        <f t="shared" si="12"/>
        <v>संशोधन रहेको</v>
      </c>
    </row>
    <row r="34" spans="1:21" ht="46.5" x14ac:dyDescent="0.35">
      <c r="A34" s="14">
        <v>6</v>
      </c>
      <c r="B34" s="19" t="s">
        <v>57</v>
      </c>
      <c r="C34" s="19" t="s">
        <v>26</v>
      </c>
      <c r="D34" s="19" t="s">
        <v>27</v>
      </c>
      <c r="E34" s="19" t="s">
        <v>33</v>
      </c>
      <c r="F34" s="19" t="s">
        <v>0</v>
      </c>
      <c r="G34" s="19" t="s">
        <v>38</v>
      </c>
      <c r="H34" s="56" t="s">
        <v>345</v>
      </c>
      <c r="I34" s="14">
        <v>22522</v>
      </c>
      <c r="J34" s="14"/>
      <c r="K34" s="18">
        <v>900</v>
      </c>
      <c r="L34" s="97"/>
      <c r="M34" s="14">
        <v>6</v>
      </c>
      <c r="N34" s="16">
        <v>100</v>
      </c>
      <c r="O34" s="16"/>
      <c r="P34" s="17"/>
      <c r="Q34" s="17"/>
      <c r="R34" s="18">
        <f t="shared" si="10"/>
        <v>1000</v>
      </c>
      <c r="S34" s="18"/>
      <c r="T34" s="1" t="str">
        <f t="shared" si="11"/>
        <v>चालू</v>
      </c>
      <c r="U34" s="41" t="str">
        <f t="shared" si="12"/>
        <v>संशोधन रहेको</v>
      </c>
    </row>
    <row r="35" spans="1:21" ht="31" x14ac:dyDescent="0.35">
      <c r="A35" s="14">
        <v>7</v>
      </c>
      <c r="B35" s="19" t="s">
        <v>57</v>
      </c>
      <c r="C35" s="19" t="s">
        <v>26</v>
      </c>
      <c r="D35" s="19" t="s">
        <v>27</v>
      </c>
      <c r="E35" s="19" t="s">
        <v>33</v>
      </c>
      <c r="F35" s="19" t="s">
        <v>0</v>
      </c>
      <c r="G35" s="19" t="s">
        <v>38</v>
      </c>
      <c r="H35" s="56" t="s">
        <v>346</v>
      </c>
      <c r="I35" s="14">
        <v>22413</v>
      </c>
      <c r="J35" s="14"/>
      <c r="K35" s="18">
        <v>900</v>
      </c>
      <c r="L35" s="97"/>
      <c r="M35" s="14">
        <v>7</v>
      </c>
      <c r="N35" s="17"/>
      <c r="O35" s="16">
        <v>400</v>
      </c>
      <c r="P35" s="17"/>
      <c r="Q35" s="17"/>
      <c r="R35" s="18">
        <f t="shared" si="10"/>
        <v>500</v>
      </c>
      <c r="S35" s="18"/>
      <c r="T35" s="1" t="str">
        <f t="shared" si="11"/>
        <v>चालू</v>
      </c>
      <c r="U35" s="41" t="str">
        <f t="shared" si="12"/>
        <v>संशोधन रहेको</v>
      </c>
    </row>
    <row r="36" spans="1:21" ht="46.5" x14ac:dyDescent="0.35">
      <c r="A36" s="14">
        <v>8</v>
      </c>
      <c r="B36" s="19" t="s">
        <v>57</v>
      </c>
      <c r="C36" s="19" t="s">
        <v>26</v>
      </c>
      <c r="D36" s="19" t="s">
        <v>27</v>
      </c>
      <c r="E36" s="19" t="s">
        <v>33</v>
      </c>
      <c r="F36" s="19" t="s">
        <v>0</v>
      </c>
      <c r="G36" s="19" t="s">
        <v>38</v>
      </c>
      <c r="H36" s="56" t="s">
        <v>347</v>
      </c>
      <c r="I36" s="14">
        <v>22512</v>
      </c>
      <c r="J36" s="14"/>
      <c r="K36" s="18">
        <v>450</v>
      </c>
      <c r="L36" s="97"/>
      <c r="M36" s="14">
        <v>10</v>
      </c>
      <c r="N36" s="16">
        <v>100</v>
      </c>
      <c r="O36" s="16"/>
      <c r="P36" s="17"/>
      <c r="Q36" s="17"/>
      <c r="R36" s="18">
        <f t="shared" si="10"/>
        <v>550</v>
      </c>
      <c r="S36" s="18"/>
      <c r="T36" s="1" t="str">
        <f t="shared" si="11"/>
        <v>चालू</v>
      </c>
      <c r="U36" s="41" t="str">
        <f t="shared" si="12"/>
        <v>संशोधन रहेको</v>
      </c>
    </row>
    <row r="37" spans="1:21" ht="46.5" x14ac:dyDescent="0.35">
      <c r="A37" s="14">
        <v>9</v>
      </c>
      <c r="B37" s="19" t="s">
        <v>57</v>
      </c>
      <c r="C37" s="19" t="s">
        <v>26</v>
      </c>
      <c r="D37" s="19" t="s">
        <v>27</v>
      </c>
      <c r="E37" s="19" t="s">
        <v>33</v>
      </c>
      <c r="F37" s="19" t="s">
        <v>0</v>
      </c>
      <c r="G37" s="19" t="s">
        <v>38</v>
      </c>
      <c r="H37" s="56" t="s">
        <v>348</v>
      </c>
      <c r="I37" s="14">
        <v>22315</v>
      </c>
      <c r="J37" s="14"/>
      <c r="K37" s="18">
        <v>300</v>
      </c>
      <c r="L37" s="97"/>
      <c r="M37" s="14">
        <v>11</v>
      </c>
      <c r="N37" s="16">
        <v>200</v>
      </c>
      <c r="O37" s="16"/>
      <c r="P37" s="17"/>
      <c r="Q37" s="17"/>
      <c r="R37" s="18">
        <f t="shared" si="10"/>
        <v>500</v>
      </c>
      <c r="S37" s="18"/>
      <c r="T37" s="1" t="str">
        <f t="shared" si="11"/>
        <v>चालू</v>
      </c>
      <c r="U37" s="41" t="str">
        <f t="shared" si="12"/>
        <v>संशोधन रहेको</v>
      </c>
    </row>
    <row r="38" spans="1:21" ht="31" x14ac:dyDescent="0.35">
      <c r="A38" s="14">
        <v>10</v>
      </c>
      <c r="B38" s="19" t="s">
        <v>57</v>
      </c>
      <c r="C38" s="19" t="s">
        <v>26</v>
      </c>
      <c r="D38" s="19" t="s">
        <v>27</v>
      </c>
      <c r="E38" s="19" t="s">
        <v>33</v>
      </c>
      <c r="F38" s="19" t="s">
        <v>0</v>
      </c>
      <c r="G38" s="19" t="s">
        <v>38</v>
      </c>
      <c r="H38" s="18" t="s">
        <v>415</v>
      </c>
      <c r="I38" s="14">
        <v>22512</v>
      </c>
      <c r="J38" s="14"/>
      <c r="K38" s="18"/>
      <c r="L38" s="19"/>
      <c r="M38" s="98" t="s">
        <v>412</v>
      </c>
      <c r="N38" s="16">
        <v>200</v>
      </c>
      <c r="O38" s="16"/>
      <c r="P38" s="17"/>
      <c r="Q38" s="17"/>
      <c r="R38" s="18">
        <f t="shared" si="10"/>
        <v>200</v>
      </c>
      <c r="S38" s="18"/>
      <c r="T38" s="1" t="str">
        <f t="shared" si="11"/>
        <v>चालू</v>
      </c>
      <c r="U38" s="41" t="str">
        <f t="shared" si="12"/>
        <v>संशोधन रहेको</v>
      </c>
    </row>
    <row r="39" spans="1:21" ht="31" x14ac:dyDescent="0.35">
      <c r="A39" s="14">
        <v>11</v>
      </c>
      <c r="B39" s="19" t="s">
        <v>57</v>
      </c>
      <c r="C39" s="19" t="s">
        <v>26</v>
      </c>
      <c r="D39" s="19" t="s">
        <v>27</v>
      </c>
      <c r="E39" s="19" t="s">
        <v>33</v>
      </c>
      <c r="F39" s="19" t="s">
        <v>0</v>
      </c>
      <c r="G39" s="19" t="s">
        <v>38</v>
      </c>
      <c r="H39" s="18" t="s">
        <v>416</v>
      </c>
      <c r="I39" s="14">
        <v>21134</v>
      </c>
      <c r="J39" s="14"/>
      <c r="K39" s="18"/>
      <c r="L39" s="19"/>
      <c r="M39" s="98" t="s">
        <v>412</v>
      </c>
      <c r="N39" s="16">
        <v>100</v>
      </c>
      <c r="O39" s="16"/>
      <c r="P39" s="17"/>
      <c r="Q39" s="17"/>
      <c r="R39" s="18">
        <f t="shared" si="10"/>
        <v>100</v>
      </c>
      <c r="S39" s="18"/>
      <c r="T39" s="1" t="str">
        <f t="shared" si="11"/>
        <v>चालू</v>
      </c>
      <c r="U39" s="41" t="str">
        <f t="shared" si="12"/>
        <v>संशोधन रहेको</v>
      </c>
    </row>
    <row r="40" spans="1:21" s="52" customFormat="1" x14ac:dyDescent="0.35">
      <c r="A40" s="93" t="s">
        <v>361</v>
      </c>
      <c r="B40" s="94"/>
      <c r="C40" s="95"/>
      <c r="D40" s="45"/>
      <c r="E40" s="45"/>
      <c r="F40" s="45"/>
      <c r="G40" s="45"/>
      <c r="H40" s="96">
        <v>60000</v>
      </c>
      <c r="I40" s="45"/>
      <c r="J40" s="45"/>
      <c r="K40" s="45"/>
      <c r="L40" s="49"/>
      <c r="M40" s="3"/>
      <c r="N40" s="50"/>
      <c r="O40" s="51"/>
      <c r="P40" s="50"/>
      <c r="Q40" s="50"/>
      <c r="R40" s="47">
        <f>R41</f>
        <v>10000</v>
      </c>
      <c r="S40" s="51"/>
      <c r="T40" s="1"/>
      <c r="U40" s="41"/>
    </row>
    <row r="41" spans="1:21" ht="31" x14ac:dyDescent="0.35">
      <c r="A41" s="14">
        <v>1</v>
      </c>
      <c r="B41" s="19" t="s">
        <v>4</v>
      </c>
      <c r="C41" s="19" t="s">
        <v>7</v>
      </c>
      <c r="D41" s="19" t="s">
        <v>4</v>
      </c>
      <c r="E41" s="19" t="s">
        <v>121</v>
      </c>
      <c r="F41" s="19" t="s">
        <v>0</v>
      </c>
      <c r="G41" s="19" t="s">
        <v>38</v>
      </c>
      <c r="H41" s="56" t="s">
        <v>349</v>
      </c>
      <c r="I41" s="14">
        <v>22522</v>
      </c>
      <c r="J41" s="14"/>
      <c r="K41" s="18">
        <v>60000</v>
      </c>
      <c r="L41" s="97"/>
      <c r="M41" s="14">
        <v>1</v>
      </c>
      <c r="N41" s="17"/>
      <c r="O41" s="18">
        <v>50000</v>
      </c>
      <c r="P41" s="17"/>
      <c r="Q41" s="17"/>
      <c r="R41" s="18">
        <f t="shared" si="10"/>
        <v>10000</v>
      </c>
      <c r="S41" s="18"/>
      <c r="T41" s="1" t="str">
        <f t="shared" si="11"/>
        <v>चालू</v>
      </c>
      <c r="U41" s="41" t="str">
        <f t="shared" si="12"/>
        <v>संशोधन रहेको</v>
      </c>
    </row>
    <row r="42" spans="1:21" x14ac:dyDescent="0.35">
      <c r="H42" s="100"/>
      <c r="I42" s="52"/>
      <c r="J42" s="52"/>
      <c r="K42" s="52"/>
      <c r="L42" s="52"/>
      <c r="M42" s="52"/>
      <c r="N42" s="101">
        <f>SUM(N6:N41)</f>
        <v>7100</v>
      </c>
      <c r="O42" s="101">
        <f t="shared" ref="O42:Q42" si="13">SUM(O6:O41)</f>
        <v>62100</v>
      </c>
      <c r="P42" s="101">
        <f t="shared" si="13"/>
        <v>47000</v>
      </c>
      <c r="Q42" s="101">
        <f t="shared" si="13"/>
        <v>54500</v>
      </c>
    </row>
    <row r="43" spans="1:21" x14ac:dyDescent="0.35">
      <c r="J43" s="52"/>
      <c r="K43" s="52"/>
    </row>
    <row r="45" spans="1:21" s="220" customFormat="1" ht="13" x14ac:dyDescent="0.35">
      <c r="A45" s="210" t="s">
        <v>682</v>
      </c>
      <c r="B45" s="211"/>
      <c r="C45" s="212"/>
      <c r="D45" s="213"/>
      <c r="E45" s="213"/>
      <c r="F45" s="213"/>
      <c r="G45" s="213"/>
      <c r="H45" s="214">
        <f>SUM(K46:K51)</f>
        <v>14000</v>
      </c>
      <c r="I45" s="213"/>
      <c r="J45" s="213"/>
      <c r="K45" s="213"/>
      <c r="L45" s="215"/>
      <c r="M45" s="216"/>
      <c r="N45" s="217"/>
      <c r="O45" s="218"/>
      <c r="P45" s="217"/>
      <c r="Q45" s="217"/>
      <c r="R45" s="219">
        <f>SUM(R46:R51)</f>
        <v>44000</v>
      </c>
      <c r="S45" s="218"/>
      <c r="T45" s="178"/>
      <c r="U45" s="178"/>
    </row>
    <row r="46" spans="1:21" s="179" customFormat="1" ht="25" x14ac:dyDescent="0.35">
      <c r="A46" s="223"/>
      <c r="B46" s="198" t="s">
        <v>6</v>
      </c>
      <c r="C46" s="198" t="s">
        <v>7</v>
      </c>
      <c r="D46" s="198" t="s">
        <v>109</v>
      </c>
      <c r="E46" s="198" t="s">
        <v>110</v>
      </c>
      <c r="F46" s="198" t="s">
        <v>0</v>
      </c>
      <c r="G46" s="198" t="s">
        <v>38</v>
      </c>
      <c r="H46" s="224" t="s">
        <v>668</v>
      </c>
      <c r="I46" s="223">
        <v>31159</v>
      </c>
      <c r="J46" s="223"/>
      <c r="K46" s="225">
        <v>10000</v>
      </c>
      <c r="L46" s="198"/>
      <c r="M46" s="223">
        <v>3</v>
      </c>
      <c r="N46" s="224"/>
      <c r="O46" s="225"/>
      <c r="P46" s="224"/>
      <c r="Q46" s="225">
        <v>10000</v>
      </c>
      <c r="R46" s="225">
        <f t="shared" ref="R46:R49" si="14">K46+N46+P46-O46-Q46</f>
        <v>0</v>
      </c>
      <c r="S46" s="225"/>
      <c r="T46" s="178" t="str">
        <f t="shared" ref="T46:T47" si="15">IF(I46&lt;20000,"NOT OK",IF(I46&lt;30000,"चालू",IF(I46&lt;40000,"पूंजीगत","NOT OK")))</f>
        <v>पूंजीगत</v>
      </c>
      <c r="U46" s="178" t="str">
        <f>IF(N46+O46+P46+Q46&lt;&gt;0,"संशोधन रहेको","नरहेको")</f>
        <v>संशोधन रहेको</v>
      </c>
    </row>
    <row r="47" spans="1:21" s="179" customFormat="1" ht="25" x14ac:dyDescent="0.35">
      <c r="A47" s="223"/>
      <c r="B47" s="198" t="s">
        <v>6</v>
      </c>
      <c r="C47" s="198" t="s">
        <v>7</v>
      </c>
      <c r="D47" s="198" t="s">
        <v>109</v>
      </c>
      <c r="E47" s="198" t="s">
        <v>110</v>
      </c>
      <c r="F47" s="198" t="s">
        <v>0</v>
      </c>
      <c r="G47" s="198" t="s">
        <v>38</v>
      </c>
      <c r="H47" s="224" t="s">
        <v>666</v>
      </c>
      <c r="I47" s="223">
        <v>22413</v>
      </c>
      <c r="J47" s="223"/>
      <c r="K47" s="225">
        <v>3000</v>
      </c>
      <c r="L47" s="198"/>
      <c r="M47" s="223">
        <v>4</v>
      </c>
      <c r="N47" s="224"/>
      <c r="O47" s="225"/>
      <c r="P47" s="224"/>
      <c r="Q47" s="225">
        <v>3000</v>
      </c>
      <c r="R47" s="225">
        <f t="shared" si="14"/>
        <v>0</v>
      </c>
      <c r="S47" s="225"/>
      <c r="T47" s="178" t="str">
        <f t="shared" si="15"/>
        <v>चालू</v>
      </c>
      <c r="U47" s="178" t="str">
        <f t="shared" ref="U47" si="16">IF(N47+O47+P47+Q47&lt;&gt;0,"संशोधन रहेको","नरहेको")</f>
        <v>संशोधन रहेको</v>
      </c>
    </row>
    <row r="48" spans="1:21" s="179" customFormat="1" ht="25" x14ac:dyDescent="0.35">
      <c r="A48" s="223"/>
      <c r="B48" s="198" t="s">
        <v>6</v>
      </c>
      <c r="C48" s="198" t="s">
        <v>7</v>
      </c>
      <c r="D48" s="198" t="s">
        <v>109</v>
      </c>
      <c r="E48" s="198" t="s">
        <v>110</v>
      </c>
      <c r="F48" s="198" t="s">
        <v>0</v>
      </c>
      <c r="G48" s="198" t="s">
        <v>38</v>
      </c>
      <c r="H48" s="224" t="s">
        <v>667</v>
      </c>
      <c r="I48" s="223">
        <v>31122</v>
      </c>
      <c r="J48" s="223"/>
      <c r="K48" s="225">
        <v>1000</v>
      </c>
      <c r="L48" s="198"/>
      <c r="M48" s="223">
        <v>5</v>
      </c>
      <c r="N48" s="224"/>
      <c r="O48" s="225"/>
      <c r="P48" s="224"/>
      <c r="Q48" s="225">
        <v>1000</v>
      </c>
      <c r="R48" s="225">
        <f t="shared" si="14"/>
        <v>0</v>
      </c>
      <c r="S48" s="225"/>
      <c r="T48" s="178"/>
      <c r="U48" s="178"/>
    </row>
    <row r="49" spans="1:24" ht="25" x14ac:dyDescent="0.35">
      <c r="A49" s="221"/>
      <c r="B49" s="196" t="s">
        <v>6</v>
      </c>
      <c r="C49" s="196" t="s">
        <v>7</v>
      </c>
      <c r="D49" s="196" t="s">
        <v>109</v>
      </c>
      <c r="E49" s="196" t="s">
        <v>110</v>
      </c>
      <c r="F49" s="196" t="s">
        <v>0</v>
      </c>
      <c r="G49" s="196" t="s">
        <v>38</v>
      </c>
      <c r="H49" s="222" t="s">
        <v>670</v>
      </c>
      <c r="I49" s="221">
        <v>31159</v>
      </c>
      <c r="J49" s="221"/>
      <c r="K49" s="188"/>
      <c r="L49" s="196"/>
      <c r="M49" s="221"/>
      <c r="N49" s="222"/>
      <c r="O49" s="188"/>
      <c r="P49" s="222">
        <v>14000</v>
      </c>
      <c r="Q49" s="188"/>
      <c r="R49" s="188">
        <f t="shared" si="14"/>
        <v>14000</v>
      </c>
      <c r="S49" s="188" t="s">
        <v>669</v>
      </c>
      <c r="T49" s="178" t="str">
        <f t="shared" ref="T49" si="17">IF(I49&lt;20000,"NOT OK",IF(I49&lt;30000,"चालू",IF(I49&lt;40000,"पूंजीगत","NOT OK")))</f>
        <v>पूंजीगत</v>
      </c>
      <c r="U49" s="178" t="str">
        <f t="shared" ref="U49" si="18">IF(N49+O49+P49+Q49&lt;&gt;0,"संशोधन रहेको","नरहेको")</f>
        <v>संशोधन रहेको</v>
      </c>
    </row>
    <row r="50" spans="1:24" s="52" customFormat="1" x14ac:dyDescent="0.35">
      <c r="A50" s="93" t="s">
        <v>358</v>
      </c>
      <c r="B50" s="94"/>
      <c r="C50" s="95"/>
      <c r="D50" s="45"/>
      <c r="E50" s="45"/>
      <c r="F50" s="45"/>
      <c r="G50" s="45"/>
      <c r="H50" s="96">
        <v>65500</v>
      </c>
      <c r="I50" s="45"/>
      <c r="J50" s="45"/>
      <c r="K50" s="45"/>
      <c r="L50" s="49"/>
      <c r="M50" s="3"/>
      <c r="N50" s="50"/>
      <c r="O50" s="51"/>
      <c r="P50" s="50"/>
      <c r="Q50" s="50"/>
      <c r="R50" s="47">
        <f>SUM(R52:R52)</f>
        <v>10000</v>
      </c>
      <c r="S50" s="51"/>
      <c r="T50" s="1"/>
      <c r="U50" s="41"/>
    </row>
    <row r="51" spans="1:24" ht="31" x14ac:dyDescent="0.35">
      <c r="A51" s="14">
        <v>4</v>
      </c>
      <c r="B51" s="19" t="s">
        <v>50</v>
      </c>
      <c r="C51" s="19" t="s">
        <v>28</v>
      </c>
      <c r="D51" s="19" t="s">
        <v>168</v>
      </c>
      <c r="E51" s="19" t="s">
        <v>168</v>
      </c>
      <c r="F51" s="19" t="s">
        <v>0</v>
      </c>
      <c r="G51" s="19" t="s">
        <v>38</v>
      </c>
      <c r="H51" s="56" t="s">
        <v>505</v>
      </c>
      <c r="I51" s="14">
        <v>31159</v>
      </c>
      <c r="J51" s="14"/>
      <c r="K51" s="18"/>
      <c r="L51" s="97"/>
      <c r="M51" s="14" t="s">
        <v>412</v>
      </c>
      <c r="N51" s="17"/>
      <c r="O51" s="16"/>
      <c r="P51" s="200">
        <v>20000</v>
      </c>
      <c r="Q51" s="17"/>
      <c r="R51" s="18">
        <f t="shared" ref="R51" si="19">K51+N51+P51-O51-Q51</f>
        <v>20000</v>
      </c>
      <c r="S51" s="18" t="s">
        <v>506</v>
      </c>
      <c r="T51" s="1" t="str">
        <f>IF(I52&lt;20000,"NOT OK",IF(I52&lt;30000,"चालू",IF(I52&lt;40000,"पूंजीगत","NOT OK")))</f>
        <v>पूंजीगत</v>
      </c>
      <c r="U51" s="41" t="str">
        <f>IF(N52+O52+P52+Q52&lt;&gt;0,"संशोधन रहेको","नरहेको")</f>
        <v>संशोधन रहेको</v>
      </c>
    </row>
    <row r="52" spans="1:24" ht="31" x14ac:dyDescent="0.35">
      <c r="A52" s="168">
        <v>4</v>
      </c>
      <c r="B52" s="169" t="s">
        <v>50</v>
      </c>
      <c r="C52" s="169" t="s">
        <v>28</v>
      </c>
      <c r="D52" s="169" t="s">
        <v>168</v>
      </c>
      <c r="E52" s="169" t="s">
        <v>168</v>
      </c>
      <c r="F52" s="169" t="s">
        <v>0</v>
      </c>
      <c r="G52" s="169" t="s">
        <v>38</v>
      </c>
      <c r="H52" s="180" t="s">
        <v>673</v>
      </c>
      <c r="I52" s="168">
        <v>31159</v>
      </c>
      <c r="J52" s="168"/>
      <c r="K52" s="170"/>
      <c r="L52" s="181"/>
      <c r="M52" s="168" t="s">
        <v>412</v>
      </c>
      <c r="N52" s="167"/>
      <c r="O52" s="170"/>
      <c r="P52" s="170">
        <v>10000</v>
      </c>
      <c r="Q52" s="167"/>
      <c r="R52" s="170">
        <f>K52+N52+P52-O52-Q52</f>
        <v>10000</v>
      </c>
      <c r="S52" s="170"/>
    </row>
    <row r="53" spans="1:24" x14ac:dyDescent="0.35">
      <c r="F53" s="93" t="s">
        <v>361</v>
      </c>
      <c r="G53" s="94"/>
      <c r="H53" s="95"/>
      <c r="I53" s="45"/>
      <c r="J53" s="45"/>
      <c r="K53" s="45"/>
      <c r="L53" s="45"/>
      <c r="M53" s="96">
        <v>60000</v>
      </c>
      <c r="N53" s="45"/>
      <c r="O53" s="45"/>
      <c r="P53" s="45"/>
      <c r="Q53" s="49"/>
      <c r="R53" s="3"/>
      <c r="S53" s="50"/>
      <c r="T53" s="51"/>
      <c r="U53" s="50"/>
      <c r="V53" s="50"/>
      <c r="W53" s="47">
        <f>W54</f>
        <v>10000</v>
      </c>
      <c r="X53" s="51"/>
    </row>
    <row r="54" spans="1:24" ht="62" x14ac:dyDescent="0.35">
      <c r="F54" s="14">
        <v>1</v>
      </c>
      <c r="G54" s="19" t="s">
        <v>4</v>
      </c>
      <c r="H54" s="19" t="s">
        <v>7</v>
      </c>
      <c r="I54" s="19" t="s">
        <v>4</v>
      </c>
      <c r="J54" s="19" t="s">
        <v>121</v>
      </c>
      <c r="K54" s="19" t="s">
        <v>0</v>
      </c>
      <c r="L54" s="19" t="s">
        <v>38</v>
      </c>
      <c r="M54" s="56" t="s">
        <v>349</v>
      </c>
      <c r="N54" s="14">
        <v>22522</v>
      </c>
      <c r="O54" s="14"/>
      <c r="P54" s="18">
        <v>60000</v>
      </c>
      <c r="Q54" s="97"/>
      <c r="R54" s="14">
        <v>1</v>
      </c>
      <c r="S54" s="17"/>
      <c r="T54" s="200">
        <v>50000</v>
      </c>
      <c r="U54" s="17"/>
      <c r="V54" s="17"/>
      <c r="W54" s="18">
        <f t="shared" ref="W54" si="20">P54+S54+U54-T54-V54</f>
        <v>10000</v>
      </c>
      <c r="X54" s="18"/>
    </row>
  </sheetData>
  <autoFilter ref="A5:U42" xr:uid="{00000000-0001-0000-0900-000000000000}"/>
  <printOptions horizontalCentered="1"/>
  <pageMargins left="0.25" right="0.5" top="0.75" bottom="0.75" header="0.5" footer="0.5"/>
  <pageSetup paperSize="9" scale="63" fitToHeight="0" orientation="landscape" r:id="rId1"/>
  <headerFooter scaleWithDoc="0">
    <oddFooter>&amp;C&amp;8पाना नं. &amp;"FONTASY_HIMALI_TT,NORMAL"&amp;P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1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30" customWidth="1"/>
    <col min="2" max="2" width="40.54296875" style="30" customWidth="1"/>
    <col min="3" max="3" width="6.54296875" style="30" customWidth="1"/>
    <col min="4" max="5" width="12.54296875" style="30" customWidth="1"/>
    <col min="6" max="6" width="8.7265625" style="30"/>
    <col min="7" max="7" width="9.453125" style="30" bestFit="1" customWidth="1"/>
    <col min="8" max="13" width="8.7265625" style="30"/>
    <col min="14" max="14" width="11.36328125" style="30" customWidth="1"/>
    <col min="15" max="16384" width="8.7265625" style="30"/>
  </cols>
  <sheetData>
    <row r="1" spans="1:14" s="52" customFormat="1" x14ac:dyDescent="0.35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52" customFormat="1" x14ac:dyDescent="0.35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5" spans="1:14" ht="93" x14ac:dyDescent="0.35">
      <c r="A5" s="72" t="s">
        <v>1</v>
      </c>
      <c r="B5" s="72" t="s">
        <v>64</v>
      </c>
      <c r="C5" s="72" t="s">
        <v>17</v>
      </c>
      <c r="D5" s="72" t="s">
        <v>62</v>
      </c>
      <c r="E5" s="72" t="s">
        <v>20</v>
      </c>
      <c r="F5" s="9" t="s">
        <v>386</v>
      </c>
      <c r="G5" s="9" t="s">
        <v>387</v>
      </c>
      <c r="H5" s="9" t="s">
        <v>388</v>
      </c>
      <c r="I5" s="9" t="s">
        <v>389</v>
      </c>
      <c r="J5" s="9" t="s">
        <v>390</v>
      </c>
      <c r="K5" s="9" t="s">
        <v>391</v>
      </c>
      <c r="L5" s="9" t="s">
        <v>20</v>
      </c>
      <c r="M5" s="1"/>
      <c r="N5" s="1" t="s">
        <v>413</v>
      </c>
    </row>
    <row r="6" spans="1:14" ht="31" x14ac:dyDescent="0.35">
      <c r="A6" s="66">
        <v>1</v>
      </c>
      <c r="B6" s="22" t="s">
        <v>254</v>
      </c>
      <c r="C6" s="14">
        <v>7</v>
      </c>
      <c r="D6" s="105">
        <v>6720.16</v>
      </c>
      <c r="E6" s="58"/>
      <c r="F6" s="66">
        <v>40</v>
      </c>
      <c r="G6" s="59"/>
      <c r="H6" s="29"/>
      <c r="I6" s="59">
        <v>15780</v>
      </c>
      <c r="J6" s="29"/>
      <c r="K6" s="18">
        <f t="shared" ref="K6" si="0">D6+G6+I6-H6-J6</f>
        <v>22500.16</v>
      </c>
      <c r="L6" s="29"/>
      <c r="M6" s="1"/>
      <c r="N6" s="1" t="str">
        <f t="shared" ref="N6" si="1">IF(G6+H6+I6+J6&lt;&gt;0,"संशोधन रहेको","नरहेको")</f>
        <v>संशोधन रहेको</v>
      </c>
    </row>
    <row r="7" spans="1:14" ht="31" x14ac:dyDescent="0.35">
      <c r="A7" s="66">
        <v>2</v>
      </c>
      <c r="B7" s="17" t="s">
        <v>427</v>
      </c>
      <c r="C7" s="107">
        <v>16</v>
      </c>
      <c r="D7" s="105"/>
      <c r="E7" s="58"/>
      <c r="F7" s="29" t="s">
        <v>412</v>
      </c>
      <c r="G7" s="59"/>
      <c r="H7" s="29"/>
      <c r="I7" s="108">
        <v>2600</v>
      </c>
      <c r="J7" s="29"/>
      <c r="K7" s="18">
        <f t="shared" ref="K7:K10" si="2">D7+G7+I7-H7-J7</f>
        <v>2600</v>
      </c>
      <c r="L7" s="29"/>
      <c r="M7" s="1"/>
      <c r="N7" s="1" t="str">
        <f t="shared" ref="N7:N10" si="3">IF(G7+H7+I7+J7&lt;&gt;0,"संशोधन रहेको","नरहेको")</f>
        <v>संशोधन रहेको</v>
      </c>
    </row>
    <row r="8" spans="1:14" ht="31" x14ac:dyDescent="0.35">
      <c r="A8" s="66">
        <v>3</v>
      </c>
      <c r="B8" s="22" t="s">
        <v>428</v>
      </c>
      <c r="C8" s="14">
        <v>15</v>
      </c>
      <c r="D8" s="105"/>
      <c r="E8" s="58"/>
      <c r="F8" s="29" t="s">
        <v>412</v>
      </c>
      <c r="G8" s="59"/>
      <c r="H8" s="29"/>
      <c r="I8" s="105">
        <v>30000</v>
      </c>
      <c r="J8" s="29"/>
      <c r="K8" s="18">
        <f t="shared" si="2"/>
        <v>30000</v>
      </c>
      <c r="L8" s="29"/>
      <c r="M8" s="1"/>
      <c r="N8" s="1" t="str">
        <f t="shared" si="3"/>
        <v>संशोधन रहेको</v>
      </c>
    </row>
    <row r="9" spans="1:14" ht="31" x14ac:dyDescent="0.35">
      <c r="A9" s="66">
        <v>4</v>
      </c>
      <c r="B9" s="17" t="s">
        <v>429</v>
      </c>
      <c r="C9" s="107">
        <v>30</v>
      </c>
      <c r="D9" s="105"/>
      <c r="E9" s="58"/>
      <c r="F9" s="29" t="s">
        <v>412</v>
      </c>
      <c r="G9" s="59"/>
      <c r="H9" s="29"/>
      <c r="I9" s="108">
        <v>5500</v>
      </c>
      <c r="J9" s="29"/>
      <c r="K9" s="18">
        <f t="shared" si="2"/>
        <v>5500</v>
      </c>
      <c r="L9" s="29"/>
      <c r="M9" s="1"/>
      <c r="N9" s="1" t="str">
        <f t="shared" si="3"/>
        <v>संशोधन रहेको</v>
      </c>
    </row>
    <row r="10" spans="1:14" ht="31" x14ac:dyDescent="0.35">
      <c r="A10" s="66">
        <v>5</v>
      </c>
      <c r="B10" s="17" t="s">
        <v>430</v>
      </c>
      <c r="C10" s="107"/>
      <c r="D10" s="105"/>
      <c r="E10" s="58"/>
      <c r="F10" s="29" t="s">
        <v>412</v>
      </c>
      <c r="G10" s="59"/>
      <c r="H10" s="29"/>
      <c r="I10" s="108">
        <v>1000</v>
      </c>
      <c r="J10" s="29"/>
      <c r="K10" s="18">
        <f t="shared" si="2"/>
        <v>1000</v>
      </c>
      <c r="L10" s="29"/>
      <c r="M10" s="1"/>
      <c r="N10" s="1" t="str">
        <f t="shared" si="3"/>
        <v>संशोधन रहेको</v>
      </c>
    </row>
    <row r="11" spans="1:14" x14ac:dyDescent="0.35">
      <c r="G11" s="109">
        <f t="shared" ref="G11:J11" si="4">SUM(G6:G10)</f>
        <v>0</v>
      </c>
      <c r="H11" s="109">
        <f t="shared" si="4"/>
        <v>0</v>
      </c>
      <c r="I11" s="109">
        <f t="shared" si="4"/>
        <v>54880</v>
      </c>
      <c r="J11" s="109">
        <f t="shared" si="4"/>
        <v>0</v>
      </c>
    </row>
  </sheetData>
  <sortState xmlns:xlrd2="http://schemas.microsoft.com/office/spreadsheetml/2017/richdata2" ref="B6:E6">
    <sortCondition ref="C6"/>
  </sortState>
  <printOptions horizontalCentered="1"/>
  <pageMargins left="0.25" right="0.5" top="0.75" bottom="0.75" header="0.5" footer="0.5"/>
  <pageSetup paperSize="9" scale="99" fitToHeight="0" orientation="landscape" r:id="rId1"/>
  <headerFooter scaleWithDoc="0">
    <oddFooter>&amp;C&amp;8पाना नं. &amp;"FONTASY_HIMALI_TT,NORMAL"&amp;P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2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110" customWidth="1"/>
    <col min="2" max="2" width="40.54296875" style="110" customWidth="1"/>
    <col min="3" max="3" width="6.54296875" style="110" customWidth="1"/>
    <col min="4" max="4" width="12.54296875" style="110" customWidth="1"/>
    <col min="5" max="5" width="12.54296875" style="110" hidden="1" customWidth="1"/>
    <col min="6" max="6" width="12.54296875" style="110" customWidth="1"/>
    <col min="7" max="7" width="15.81640625" style="110" hidden="1" customWidth="1"/>
    <col min="8" max="16384" width="8.7265625" style="110"/>
  </cols>
  <sheetData>
    <row r="1" spans="1:16" s="254" customFormat="1" x14ac:dyDescent="0.35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6" s="254" customFormat="1" x14ac:dyDescent="0.35">
      <c r="A2" s="111" t="str">
        <f>'मुख्य कार्यक्रम क'!A2</f>
        <v>आर्थिक वर्ष २०८१।८२ मा संशोधन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6" s="254" customFormat="1" x14ac:dyDescent="0.35">
      <c r="A3" s="111" t="s">
        <v>80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5" spans="1:16" ht="93" x14ac:dyDescent="0.35">
      <c r="A5" s="112" t="s">
        <v>1</v>
      </c>
      <c r="B5" s="112" t="s">
        <v>64</v>
      </c>
      <c r="C5" s="112" t="s">
        <v>60</v>
      </c>
      <c r="D5" s="112" t="s">
        <v>62</v>
      </c>
      <c r="E5" s="112" t="s">
        <v>72</v>
      </c>
      <c r="F5" s="112" t="s">
        <v>20</v>
      </c>
      <c r="H5" s="9" t="s">
        <v>386</v>
      </c>
      <c r="I5" s="9" t="s">
        <v>387</v>
      </c>
      <c r="J5" s="9" t="s">
        <v>388</v>
      </c>
      <c r="K5" s="9" t="s">
        <v>389</v>
      </c>
      <c r="L5" s="9" t="s">
        <v>390</v>
      </c>
      <c r="M5" s="9" t="s">
        <v>391</v>
      </c>
      <c r="N5" s="9" t="s">
        <v>20</v>
      </c>
      <c r="O5" s="1"/>
      <c r="P5" s="1" t="s">
        <v>413</v>
      </c>
    </row>
    <row r="6" spans="1:16" ht="31" x14ac:dyDescent="0.35">
      <c r="A6" s="24">
        <v>1</v>
      </c>
      <c r="B6" s="23" t="s">
        <v>138</v>
      </c>
      <c r="C6" s="24">
        <v>5</v>
      </c>
      <c r="D6" s="26">
        <v>1800</v>
      </c>
      <c r="E6" s="27" t="s">
        <v>52</v>
      </c>
      <c r="F6" s="27"/>
      <c r="G6" s="113" t="s">
        <v>54</v>
      </c>
      <c r="H6" s="24">
        <v>5</v>
      </c>
      <c r="I6" s="114"/>
      <c r="J6" s="114"/>
      <c r="K6" s="114"/>
      <c r="L6" s="115">
        <v>1800</v>
      </c>
      <c r="M6" s="18">
        <f t="shared" ref="M6:M18" si="0">D6+I6+K6-J6-L6</f>
        <v>0</v>
      </c>
      <c r="N6" s="114"/>
      <c r="O6" s="1"/>
      <c r="P6" s="116" t="str">
        <f t="shared" ref="P6:P18" si="1">IF(I6+J6+K6+L6&lt;&gt;0,"संशोधन रहेको","नरहेको")</f>
        <v>संशोधन रहेको</v>
      </c>
    </row>
    <row r="7" spans="1:16" ht="31" x14ac:dyDescent="0.35">
      <c r="A7" s="24">
        <v>2</v>
      </c>
      <c r="B7" s="23" t="s">
        <v>139</v>
      </c>
      <c r="C7" s="24">
        <v>5</v>
      </c>
      <c r="D7" s="115">
        <v>2600</v>
      </c>
      <c r="E7" s="27" t="s">
        <v>52</v>
      </c>
      <c r="F7" s="27"/>
      <c r="G7" s="113" t="s">
        <v>61</v>
      </c>
      <c r="H7" s="24">
        <v>7</v>
      </c>
      <c r="I7" s="114"/>
      <c r="J7" s="114"/>
      <c r="K7" s="114"/>
      <c r="L7" s="115">
        <v>2600</v>
      </c>
      <c r="M7" s="18">
        <f t="shared" si="0"/>
        <v>0</v>
      </c>
      <c r="N7" s="114"/>
      <c r="O7" s="1"/>
      <c r="P7" s="116" t="str">
        <f t="shared" si="1"/>
        <v>संशोधन रहेको</v>
      </c>
    </row>
    <row r="8" spans="1:16" x14ac:dyDescent="0.35">
      <c r="A8" s="24">
        <v>3</v>
      </c>
      <c r="B8" s="23" t="s">
        <v>141</v>
      </c>
      <c r="C8" s="24">
        <v>6</v>
      </c>
      <c r="D8" s="115">
        <v>15000</v>
      </c>
      <c r="E8" s="27" t="s">
        <v>52</v>
      </c>
      <c r="F8" s="27"/>
      <c r="G8" s="113" t="s">
        <v>61</v>
      </c>
      <c r="H8" s="24">
        <v>9</v>
      </c>
      <c r="I8" s="114"/>
      <c r="J8" s="114"/>
      <c r="K8" s="114"/>
      <c r="L8" s="115">
        <v>5000</v>
      </c>
      <c r="M8" s="18">
        <f t="shared" si="0"/>
        <v>10000</v>
      </c>
      <c r="N8" s="114"/>
      <c r="O8" s="1"/>
      <c r="P8" s="116" t="str">
        <f t="shared" si="1"/>
        <v>संशोधन रहेको</v>
      </c>
    </row>
    <row r="9" spans="1:16" ht="31" x14ac:dyDescent="0.35">
      <c r="A9" s="24">
        <v>4</v>
      </c>
      <c r="B9" s="23" t="s">
        <v>208</v>
      </c>
      <c r="C9" s="117">
        <v>16</v>
      </c>
      <c r="D9" s="26">
        <v>1900</v>
      </c>
      <c r="E9" s="27" t="s">
        <v>52</v>
      </c>
      <c r="F9" s="27"/>
      <c r="G9" s="113" t="s">
        <v>54</v>
      </c>
      <c r="H9" s="24">
        <v>24</v>
      </c>
      <c r="I9" s="114"/>
      <c r="J9" s="114"/>
      <c r="K9" s="114"/>
      <c r="L9" s="115">
        <v>1900</v>
      </c>
      <c r="M9" s="18">
        <f t="shared" si="0"/>
        <v>0</v>
      </c>
      <c r="N9" s="114"/>
      <c r="O9" s="1"/>
      <c r="P9" s="116" t="str">
        <f t="shared" si="1"/>
        <v>संशोधन रहेको</v>
      </c>
    </row>
    <row r="10" spans="1:16" ht="46.5" x14ac:dyDescent="0.35">
      <c r="A10" s="24">
        <v>5</v>
      </c>
      <c r="B10" s="23" t="s">
        <v>143</v>
      </c>
      <c r="C10" s="24">
        <v>17</v>
      </c>
      <c r="D10" s="26">
        <v>20000</v>
      </c>
      <c r="E10" s="27" t="s">
        <v>52</v>
      </c>
      <c r="F10" s="27"/>
      <c r="G10" s="113" t="s">
        <v>54</v>
      </c>
      <c r="H10" s="24">
        <v>28</v>
      </c>
      <c r="I10" s="114"/>
      <c r="J10" s="114"/>
      <c r="K10" s="114"/>
      <c r="L10" s="115">
        <v>20000</v>
      </c>
      <c r="M10" s="18">
        <f t="shared" ref="M10" si="2">D10+I10+K10-J10-L10</f>
        <v>0</v>
      </c>
      <c r="N10" s="23"/>
      <c r="O10" s="1"/>
      <c r="P10" s="116" t="str">
        <f t="shared" ref="P10" si="3">IF(I10+J10+K10+L10&lt;&gt;0,"संशोधन रहेको","नरहेको")</f>
        <v>संशोधन रहेको</v>
      </c>
    </row>
    <row r="11" spans="1:16" ht="31" x14ac:dyDescent="0.35">
      <c r="A11" s="24">
        <v>6</v>
      </c>
      <c r="B11" s="23" t="s">
        <v>476</v>
      </c>
      <c r="C11" s="24">
        <v>17</v>
      </c>
      <c r="D11" s="26"/>
      <c r="E11" s="27" t="s">
        <v>52</v>
      </c>
      <c r="F11" s="27"/>
      <c r="G11" s="113" t="s">
        <v>54</v>
      </c>
      <c r="H11" s="24" t="s">
        <v>412</v>
      </c>
      <c r="I11" s="114"/>
      <c r="J11" s="114"/>
      <c r="K11" s="115">
        <v>20000</v>
      </c>
      <c r="L11" s="114"/>
      <c r="M11" s="18">
        <f t="shared" si="0"/>
        <v>20000</v>
      </c>
      <c r="N11" s="23"/>
      <c r="O11" s="1"/>
      <c r="P11" s="116" t="str">
        <f t="shared" si="1"/>
        <v>संशोधन रहेको</v>
      </c>
    </row>
    <row r="12" spans="1:16" x14ac:dyDescent="0.35">
      <c r="A12" s="24">
        <v>7</v>
      </c>
      <c r="B12" s="23" t="s">
        <v>244</v>
      </c>
      <c r="C12" s="24">
        <v>19</v>
      </c>
      <c r="D12" s="26">
        <v>10000</v>
      </c>
      <c r="E12" s="27"/>
      <c r="F12" s="27"/>
      <c r="G12" s="12"/>
      <c r="H12" s="24">
        <v>31</v>
      </c>
      <c r="I12" s="114"/>
      <c r="J12" s="114"/>
      <c r="K12" s="114"/>
      <c r="L12" s="115">
        <v>10000</v>
      </c>
      <c r="M12" s="18">
        <f t="shared" si="0"/>
        <v>0</v>
      </c>
      <c r="N12" s="114"/>
      <c r="O12" s="1"/>
      <c r="P12" s="116" t="str">
        <f t="shared" si="1"/>
        <v>संशोधन रहेको</v>
      </c>
    </row>
    <row r="13" spans="1:16" x14ac:dyDescent="0.35">
      <c r="A13" s="24">
        <v>8</v>
      </c>
      <c r="B13" s="23" t="s">
        <v>145</v>
      </c>
      <c r="C13" s="117">
        <v>22</v>
      </c>
      <c r="D13" s="26">
        <v>3833</v>
      </c>
      <c r="E13" s="27" t="s">
        <v>52</v>
      </c>
      <c r="F13" s="27"/>
      <c r="G13" s="113" t="s">
        <v>54</v>
      </c>
      <c r="H13" s="24">
        <v>40</v>
      </c>
      <c r="I13" s="114"/>
      <c r="J13" s="114"/>
      <c r="K13" s="114"/>
      <c r="L13" s="115">
        <v>3833</v>
      </c>
      <c r="M13" s="18">
        <f t="shared" si="0"/>
        <v>0</v>
      </c>
      <c r="N13" s="114"/>
      <c r="O13" s="1"/>
      <c r="P13" s="116" t="str">
        <f t="shared" si="1"/>
        <v>संशोधन रहेको</v>
      </c>
    </row>
    <row r="14" spans="1:16" ht="31" x14ac:dyDescent="0.35">
      <c r="A14" s="24">
        <v>9</v>
      </c>
      <c r="B14" s="23" t="s">
        <v>146</v>
      </c>
      <c r="C14" s="117">
        <v>25</v>
      </c>
      <c r="D14" s="26">
        <v>1800</v>
      </c>
      <c r="E14" s="27" t="s">
        <v>52</v>
      </c>
      <c r="F14" s="27"/>
      <c r="G14" s="113" t="s">
        <v>54</v>
      </c>
      <c r="H14" s="24">
        <v>45</v>
      </c>
      <c r="I14" s="114"/>
      <c r="J14" s="114"/>
      <c r="K14" s="114"/>
      <c r="L14" s="115">
        <v>1800</v>
      </c>
      <c r="M14" s="18">
        <f t="shared" si="0"/>
        <v>0</v>
      </c>
      <c r="N14" s="114"/>
      <c r="O14" s="1"/>
      <c r="P14" s="116" t="str">
        <f t="shared" si="1"/>
        <v>संशोधन रहेको</v>
      </c>
    </row>
    <row r="15" spans="1:16" x14ac:dyDescent="0.35">
      <c r="A15" s="24">
        <v>10</v>
      </c>
      <c r="B15" s="23" t="s">
        <v>147</v>
      </c>
      <c r="C15" s="24">
        <v>27</v>
      </c>
      <c r="D15" s="26">
        <v>4900</v>
      </c>
      <c r="E15" s="27" t="s">
        <v>52</v>
      </c>
      <c r="F15" s="27"/>
      <c r="G15" s="113" t="s">
        <v>54</v>
      </c>
      <c r="H15" s="24">
        <v>51</v>
      </c>
      <c r="I15" s="114"/>
      <c r="J15" s="114"/>
      <c r="K15" s="114"/>
      <c r="L15" s="115">
        <v>4900</v>
      </c>
      <c r="M15" s="18">
        <f t="shared" ref="M15" si="4">D15+I15+K15-J15-L15</f>
        <v>0</v>
      </c>
      <c r="N15" s="23"/>
      <c r="O15" s="1"/>
      <c r="P15" s="116" t="str">
        <f t="shared" ref="P15" si="5">IF(I15+J15+K15+L15&lt;&gt;0,"संशोधन रहेको","नरहेको")</f>
        <v>संशोधन रहेको</v>
      </c>
    </row>
    <row r="16" spans="1:16" x14ac:dyDescent="0.35">
      <c r="A16" s="24">
        <v>11</v>
      </c>
      <c r="B16" s="23" t="s">
        <v>477</v>
      </c>
      <c r="C16" s="24">
        <v>27</v>
      </c>
      <c r="D16" s="26"/>
      <c r="E16" s="27" t="s">
        <v>52</v>
      </c>
      <c r="F16" s="27"/>
      <c r="G16" s="113" t="s">
        <v>54</v>
      </c>
      <c r="H16" s="24" t="s">
        <v>412</v>
      </c>
      <c r="I16" s="114"/>
      <c r="J16" s="114"/>
      <c r="K16" s="115">
        <v>4900</v>
      </c>
      <c r="L16" s="114"/>
      <c r="M16" s="18">
        <f t="shared" si="0"/>
        <v>4900</v>
      </c>
      <c r="N16" s="23"/>
      <c r="O16" s="1"/>
      <c r="P16" s="116" t="str">
        <f t="shared" si="1"/>
        <v>संशोधन रहेको</v>
      </c>
    </row>
    <row r="17" spans="1:16" ht="31" x14ac:dyDescent="0.35">
      <c r="A17" s="24">
        <v>12</v>
      </c>
      <c r="B17" s="23" t="s">
        <v>253</v>
      </c>
      <c r="C17" s="25"/>
      <c r="D17" s="26">
        <v>5000</v>
      </c>
      <c r="E17" s="27" t="s">
        <v>52</v>
      </c>
      <c r="F17" s="27"/>
      <c r="G17" s="113" t="s">
        <v>53</v>
      </c>
      <c r="H17" s="24">
        <v>61</v>
      </c>
      <c r="I17" s="114"/>
      <c r="J17" s="114"/>
      <c r="K17" s="114"/>
      <c r="L17" s="115">
        <v>5000</v>
      </c>
      <c r="M17" s="18">
        <f t="shared" si="0"/>
        <v>0</v>
      </c>
      <c r="N17" s="114"/>
      <c r="O17" s="1"/>
      <c r="P17" s="116" t="str">
        <f t="shared" si="1"/>
        <v>संशोधन रहेको</v>
      </c>
    </row>
    <row r="18" spans="1:16" ht="31" x14ac:dyDescent="0.35">
      <c r="A18" s="24">
        <v>13</v>
      </c>
      <c r="B18" s="23" t="s">
        <v>148</v>
      </c>
      <c r="C18" s="117"/>
      <c r="D18" s="26">
        <v>500</v>
      </c>
      <c r="E18" s="27"/>
      <c r="F18" s="27"/>
      <c r="G18" s="113" t="s">
        <v>55</v>
      </c>
      <c r="H18" s="24">
        <v>62</v>
      </c>
      <c r="I18" s="114"/>
      <c r="J18" s="114"/>
      <c r="K18" s="114"/>
      <c r="L18" s="115">
        <v>500</v>
      </c>
      <c r="M18" s="18">
        <f t="shared" si="0"/>
        <v>0</v>
      </c>
      <c r="N18" s="114"/>
      <c r="O18" s="1"/>
      <c r="P18" s="116" t="str">
        <f t="shared" si="1"/>
        <v>संशोधन रहेको</v>
      </c>
    </row>
    <row r="19" spans="1:16" x14ac:dyDescent="0.35">
      <c r="A19" s="24">
        <v>14</v>
      </c>
      <c r="B19" s="23" t="s">
        <v>150</v>
      </c>
      <c r="C19" s="25"/>
      <c r="D19" s="26">
        <v>3000</v>
      </c>
      <c r="E19" s="27"/>
      <c r="F19" s="27"/>
      <c r="G19" s="12"/>
      <c r="H19" s="24">
        <v>73</v>
      </c>
      <c r="I19" s="114"/>
      <c r="J19" s="114"/>
      <c r="K19" s="114"/>
      <c r="L19" s="115">
        <v>3000</v>
      </c>
      <c r="M19" s="18">
        <f t="shared" ref="M19:M21" si="6">D19+I19+K19-J19-L19</f>
        <v>0</v>
      </c>
      <c r="N19" s="114"/>
      <c r="O19" s="1"/>
      <c r="P19" s="116" t="str">
        <f t="shared" ref="P19:P21" si="7">IF(I19+J19+K19+L19&lt;&gt;0,"संशोधन रहेको","नरहेको")</f>
        <v>संशोधन रहेको</v>
      </c>
    </row>
    <row r="20" spans="1:16" ht="62" x14ac:dyDescent="0.35">
      <c r="A20" s="24">
        <v>15</v>
      </c>
      <c r="B20" s="23" t="s">
        <v>149</v>
      </c>
      <c r="C20" s="117"/>
      <c r="D20" s="26">
        <v>320</v>
      </c>
      <c r="E20" s="27"/>
      <c r="F20" s="27"/>
      <c r="G20" s="36"/>
      <c r="H20" s="24">
        <v>78</v>
      </c>
      <c r="I20" s="114"/>
      <c r="J20" s="114"/>
      <c r="K20" s="114"/>
      <c r="L20" s="115">
        <v>320</v>
      </c>
      <c r="M20" s="18">
        <f t="shared" ref="M20" si="8">D20+I20+K20-J20-L20</f>
        <v>0</v>
      </c>
      <c r="N20" s="114"/>
      <c r="O20" s="1"/>
      <c r="P20" s="116" t="str">
        <f t="shared" ref="P20" si="9">IF(I20+J20+K20+L20&lt;&gt;0,"संशोधन रहेको","नरहेको")</f>
        <v>संशोधन रहेको</v>
      </c>
    </row>
    <row r="21" spans="1:16" ht="46.5" x14ac:dyDescent="0.35">
      <c r="A21" s="24">
        <v>16</v>
      </c>
      <c r="B21" s="23" t="s">
        <v>227</v>
      </c>
      <c r="C21" s="117"/>
      <c r="D21" s="26"/>
      <c r="E21" s="27"/>
      <c r="F21" s="27"/>
      <c r="G21" s="36"/>
      <c r="H21" s="24" t="s">
        <v>478</v>
      </c>
      <c r="I21" s="114"/>
      <c r="J21" s="114"/>
      <c r="K21" s="115">
        <v>10000</v>
      </c>
      <c r="L21" s="115"/>
      <c r="M21" s="18">
        <f t="shared" si="6"/>
        <v>10000</v>
      </c>
      <c r="N21" s="114"/>
      <c r="O21" s="1"/>
      <c r="P21" s="116" t="str">
        <f t="shared" si="7"/>
        <v>संशोधन रहेको</v>
      </c>
    </row>
    <row r="22" spans="1:16" x14ac:dyDescent="0.35">
      <c r="I22" s="118">
        <f t="shared" ref="I22:L22" si="10">SUM(I6:I21)</f>
        <v>0</v>
      </c>
      <c r="J22" s="118">
        <f t="shared" si="10"/>
        <v>0</v>
      </c>
      <c r="K22" s="118">
        <f t="shared" si="10"/>
        <v>34900</v>
      </c>
      <c r="L22" s="118">
        <f t="shared" si="10"/>
        <v>60653</v>
      </c>
    </row>
  </sheetData>
  <sortState xmlns:xlrd2="http://schemas.microsoft.com/office/spreadsheetml/2017/richdata2" ref="A6:F19">
    <sortCondition ref="C6:C19"/>
  </sortState>
  <printOptions horizontalCentered="1"/>
  <pageMargins left="0.25" right="0.5" top="0.75" bottom="0.75" header="0.5" footer="0.5"/>
  <pageSetup paperSize="9" scale="99" fitToHeight="0" orientation="landscape" r:id="rId1"/>
  <headerFooter scaleWithDoc="0">
    <oddFooter>&amp;C&amp;8पाना नं. &amp;"FONTASY_HIMALI_TT,NORMAL"&amp;P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7"/>
  <sheetViews>
    <sheetView view="pageBreakPreview" zoomScale="60" zoomScaleNormal="100" workbookViewId="0"/>
  </sheetViews>
  <sheetFormatPr defaultColWidth="28.453125" defaultRowHeight="15.5" x14ac:dyDescent="0.35"/>
  <cols>
    <col min="1" max="1" width="6.54296875" style="30" customWidth="1"/>
    <col min="2" max="2" width="46.54296875" style="30" customWidth="1"/>
    <col min="3" max="4" width="12.54296875" style="30" customWidth="1"/>
    <col min="5" max="5" width="0" style="30" hidden="1" customWidth="1"/>
    <col min="6" max="6" width="8.7265625" style="30" customWidth="1"/>
    <col min="7" max="12" width="10.54296875" style="30" customWidth="1"/>
    <col min="13" max="13" width="8.36328125" style="30" customWidth="1"/>
    <col min="14" max="16384" width="28.453125" style="30"/>
  </cols>
  <sheetData>
    <row r="1" spans="1:14" s="52" customFormat="1" x14ac:dyDescent="0.35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52" customFormat="1" x14ac:dyDescent="0.35">
      <c r="A2" s="37" t="str">
        <f>'मुख्य कार्यक्रम क'!A2</f>
        <v>आर्थिक वर्ष २०८१।८२ मा संशोधन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52" customFormat="1" x14ac:dyDescent="0.35">
      <c r="A3" s="37" t="s">
        <v>81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4" x14ac:dyDescent="0.35">
      <c r="A4" s="68"/>
      <c r="B4" s="68"/>
      <c r="C4" s="68"/>
      <c r="D4" s="68"/>
    </row>
    <row r="5" spans="1:14" ht="93" x14ac:dyDescent="0.35">
      <c r="A5" s="72" t="s">
        <v>1</v>
      </c>
      <c r="B5" s="72" t="s">
        <v>64</v>
      </c>
      <c r="C5" s="72" t="s">
        <v>63</v>
      </c>
      <c r="D5" s="72" t="s">
        <v>56</v>
      </c>
      <c r="F5" s="9" t="s">
        <v>386</v>
      </c>
      <c r="G5" s="9" t="s">
        <v>387</v>
      </c>
      <c r="H5" s="9" t="s">
        <v>388</v>
      </c>
      <c r="I5" s="9" t="s">
        <v>389</v>
      </c>
      <c r="J5" s="9" t="s">
        <v>390</v>
      </c>
      <c r="K5" s="9" t="s">
        <v>391</v>
      </c>
      <c r="L5" s="9" t="s">
        <v>20</v>
      </c>
      <c r="M5" s="1"/>
      <c r="N5" s="1" t="s">
        <v>413</v>
      </c>
    </row>
    <row r="6" spans="1:14" ht="31" x14ac:dyDescent="0.35">
      <c r="A6" s="119">
        <v>1</v>
      </c>
      <c r="B6" s="120" t="s">
        <v>231</v>
      </c>
      <c r="C6" s="121">
        <v>5000</v>
      </c>
      <c r="D6" s="122"/>
      <c r="E6" s="122"/>
      <c r="F6" s="119">
        <v>17</v>
      </c>
      <c r="G6" s="31"/>
      <c r="H6" s="31"/>
      <c r="I6" s="31">
        <v>10000</v>
      </c>
      <c r="J6" s="32"/>
      <c r="K6" s="18">
        <f t="shared" ref="K6" si="0">C6+G6+I6-H6-J6</f>
        <v>15000</v>
      </c>
      <c r="L6" s="26"/>
      <c r="M6" s="1"/>
      <c r="N6" s="116" t="str">
        <f t="shared" ref="N6" si="1">IF(G6+H6+I6+J6&lt;&gt;0,"संशोधन रहेको","नरहेको")</f>
        <v>संशोधन रहेको</v>
      </c>
    </row>
    <row r="7" spans="1:14" x14ac:dyDescent="0.35">
      <c r="G7" s="61">
        <f>SUM(G6)</f>
        <v>0</v>
      </c>
      <c r="H7" s="61">
        <f t="shared" ref="H7:J7" si="2">SUM(H6)</f>
        <v>0</v>
      </c>
      <c r="I7" s="61">
        <f t="shared" si="2"/>
        <v>10000</v>
      </c>
      <c r="J7" s="61">
        <f t="shared" si="2"/>
        <v>0</v>
      </c>
    </row>
  </sheetData>
  <printOptions horizontalCentered="1"/>
  <pageMargins left="1" right="1" top="0.75" bottom="0.75" header="0.5" footer="0.5"/>
  <pageSetup paperSize="9" scale="82" fitToHeight="0" orientation="landscape" r:id="rId1"/>
  <headerFooter scaleWithDoc="0">
    <oddFooter>&amp;C&amp;8पाना नं. &amp;"FONTASY_HIMALI_TT,NORMAL"&amp;P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2"/>
  <sheetViews>
    <sheetView view="pageBreakPreview" zoomScale="60" zoomScaleNormal="100" workbookViewId="0"/>
  </sheetViews>
  <sheetFormatPr defaultColWidth="8.7265625" defaultRowHeight="15.5" x14ac:dyDescent="0.35"/>
  <cols>
    <col min="1" max="1" width="6.54296875" style="103" customWidth="1"/>
    <col min="2" max="2" width="46.54296875" style="103" customWidth="1"/>
    <col min="3" max="4" width="12.54296875" style="103" customWidth="1"/>
    <col min="5" max="12" width="8.7265625" style="103"/>
    <col min="13" max="13" width="10.90625" style="103" customWidth="1"/>
    <col min="14" max="16384" width="8.7265625" style="103"/>
  </cols>
  <sheetData>
    <row r="1" spans="1:13" s="253" customFormat="1" x14ac:dyDescent="0.35">
      <c r="A1" s="104" t="s">
        <v>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3" s="253" customFormat="1" x14ac:dyDescent="0.35">
      <c r="A2" s="104" t="str">
        <f>'मुख्य कार्यक्रम क'!A2</f>
        <v>आर्थिक वर्ष २०८१।८२ मा संशोधन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3" s="253" customFormat="1" x14ac:dyDescent="0.35">
      <c r="A3" s="104" t="s">
        <v>82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3" x14ac:dyDescent="0.35">
      <c r="A4" s="123"/>
    </row>
    <row r="5" spans="1:13" ht="93" x14ac:dyDescent="0.35">
      <c r="A5" s="9" t="s">
        <v>1</v>
      </c>
      <c r="B5" s="9" t="s">
        <v>64</v>
      </c>
      <c r="C5" s="9" t="s">
        <v>62</v>
      </c>
      <c r="D5" s="9" t="s">
        <v>20</v>
      </c>
      <c r="E5" s="9" t="s">
        <v>386</v>
      </c>
      <c r="F5" s="9" t="s">
        <v>387</v>
      </c>
      <c r="G5" s="9" t="s">
        <v>388</v>
      </c>
      <c r="H5" s="9" t="s">
        <v>389</v>
      </c>
      <c r="I5" s="9" t="s">
        <v>390</v>
      </c>
      <c r="J5" s="9" t="s">
        <v>391</v>
      </c>
      <c r="K5" s="9" t="s">
        <v>20</v>
      </c>
      <c r="L5" s="1"/>
      <c r="M5" s="1" t="s">
        <v>413</v>
      </c>
    </row>
    <row r="6" spans="1:13" ht="31" x14ac:dyDescent="0.35">
      <c r="A6" s="10">
        <v>1</v>
      </c>
      <c r="B6" s="21" t="s">
        <v>232</v>
      </c>
      <c r="C6" s="124">
        <v>500</v>
      </c>
      <c r="D6" s="125"/>
      <c r="E6" s="10">
        <v>2</v>
      </c>
      <c r="F6" s="18"/>
      <c r="G6" s="18"/>
      <c r="H6" s="18"/>
      <c r="I6" s="18">
        <v>500</v>
      </c>
      <c r="J6" s="18">
        <f>C6+F6+H6-G6-I6</f>
        <v>0</v>
      </c>
      <c r="K6" s="106"/>
      <c r="L6" s="1"/>
      <c r="M6" s="1" t="str">
        <f t="shared" ref="M6:M11" si="0">IF(F6+G6+H6+I6&lt;&gt;0,"संशोधन रहेको","नरहेको")</f>
        <v>संशोधन रहेको</v>
      </c>
    </row>
    <row r="7" spans="1:13" ht="31" x14ac:dyDescent="0.35">
      <c r="A7" s="10">
        <v>2</v>
      </c>
      <c r="B7" s="21" t="s">
        <v>95</v>
      </c>
      <c r="C7" s="124">
        <v>75400</v>
      </c>
      <c r="D7" s="125"/>
      <c r="E7" s="10">
        <v>9</v>
      </c>
      <c r="F7" s="18"/>
      <c r="G7" s="18"/>
      <c r="H7" s="18"/>
      <c r="I7" s="18">
        <v>25400</v>
      </c>
      <c r="J7" s="18">
        <f t="shared" ref="J7:J11" si="1">C7+F7+H7-G7-I7</f>
        <v>50000</v>
      </c>
      <c r="K7" s="106"/>
      <c r="L7" s="1"/>
      <c r="M7" s="1" t="str">
        <f t="shared" si="0"/>
        <v>संशोधन रहेको</v>
      </c>
    </row>
    <row r="8" spans="1:13" ht="31" x14ac:dyDescent="0.35">
      <c r="A8" s="10">
        <v>3</v>
      </c>
      <c r="B8" s="21" t="s">
        <v>94</v>
      </c>
      <c r="C8" s="124">
        <v>56367</v>
      </c>
      <c r="D8" s="125"/>
      <c r="E8" s="10">
        <v>10</v>
      </c>
      <c r="F8" s="18"/>
      <c r="G8" s="18"/>
      <c r="H8" s="18"/>
      <c r="I8" s="18">
        <v>6367</v>
      </c>
      <c r="J8" s="18">
        <f t="shared" si="1"/>
        <v>50000</v>
      </c>
      <c r="K8" s="106"/>
      <c r="L8" s="1"/>
      <c r="M8" s="1" t="str">
        <f t="shared" si="0"/>
        <v>संशोधन रहेको</v>
      </c>
    </row>
    <row r="9" spans="1:13" ht="31" x14ac:dyDescent="0.35">
      <c r="A9" s="10">
        <v>4</v>
      </c>
      <c r="B9" s="11" t="s">
        <v>93</v>
      </c>
      <c r="C9" s="15">
        <v>54100</v>
      </c>
      <c r="D9" s="125"/>
      <c r="E9" s="10">
        <v>20</v>
      </c>
      <c r="F9" s="18"/>
      <c r="G9" s="18"/>
      <c r="H9" s="18"/>
      <c r="I9" s="18">
        <v>40000</v>
      </c>
      <c r="J9" s="18">
        <f t="shared" si="1"/>
        <v>14100</v>
      </c>
      <c r="K9" s="106"/>
      <c r="L9" s="1"/>
      <c r="M9" s="1" t="str">
        <f t="shared" si="0"/>
        <v>संशोधन रहेको</v>
      </c>
    </row>
    <row r="10" spans="1:13" ht="31" x14ac:dyDescent="0.35">
      <c r="A10" s="10">
        <v>5</v>
      </c>
      <c r="B10" s="11" t="s">
        <v>233</v>
      </c>
      <c r="C10" s="15">
        <v>88100</v>
      </c>
      <c r="D10" s="125"/>
      <c r="E10" s="10">
        <v>22</v>
      </c>
      <c r="F10" s="18"/>
      <c r="G10" s="18"/>
      <c r="H10" s="18"/>
      <c r="I10" s="18">
        <v>88100</v>
      </c>
      <c r="J10" s="18">
        <f t="shared" si="1"/>
        <v>0</v>
      </c>
      <c r="K10" s="106"/>
      <c r="L10" s="1"/>
      <c r="M10" s="1" t="str">
        <f t="shared" si="0"/>
        <v>संशोधन रहेको</v>
      </c>
    </row>
    <row r="11" spans="1:13" ht="31" x14ac:dyDescent="0.35">
      <c r="A11" s="10">
        <v>6</v>
      </c>
      <c r="B11" s="11" t="s">
        <v>96</v>
      </c>
      <c r="C11" s="15">
        <v>115000</v>
      </c>
      <c r="D11" s="125"/>
      <c r="E11" s="10">
        <v>25</v>
      </c>
      <c r="F11" s="18"/>
      <c r="G11" s="18"/>
      <c r="H11" s="18"/>
      <c r="I11" s="18">
        <v>115000</v>
      </c>
      <c r="J11" s="18">
        <f t="shared" si="1"/>
        <v>0</v>
      </c>
      <c r="K11" s="106"/>
      <c r="L11" s="1"/>
      <c r="M11" s="1" t="str">
        <f t="shared" si="0"/>
        <v>संशोधन रहेको</v>
      </c>
    </row>
    <row r="12" spans="1:13" x14ac:dyDescent="0.35">
      <c r="F12" s="15">
        <f t="shared" ref="F12:I12" si="2">SUM(F6:F10)</f>
        <v>0</v>
      </c>
      <c r="G12" s="15">
        <f t="shared" si="2"/>
        <v>0</v>
      </c>
      <c r="H12" s="15">
        <f t="shared" si="2"/>
        <v>0</v>
      </c>
      <c r="I12" s="15">
        <f t="shared" si="2"/>
        <v>160367</v>
      </c>
    </row>
  </sheetData>
  <printOptions horizontalCentered="1"/>
  <pageMargins left="0.25" right="0.5" top="0.75" bottom="0.75" header="0.5" footer="0.5"/>
  <pageSetup paperSize="9" fitToHeight="0" orientation="landscape" r:id="rId1"/>
  <headerFooter scaleWithDoc="0">
    <oddFooter>&amp;C&amp;8पाना नं. &amp;"FONTASY_HIMALI_TT,NORMAL"&amp;P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2"/>
  <sheetViews>
    <sheetView view="pageBreakPreview" zoomScale="60" zoomScaleNormal="100" workbookViewId="0"/>
  </sheetViews>
  <sheetFormatPr defaultColWidth="8.7265625" defaultRowHeight="15.5" x14ac:dyDescent="0.35"/>
  <cols>
    <col min="1" max="1" width="8.81640625" style="103" bestFit="1" customWidth="1"/>
    <col min="2" max="2" width="41.7265625" style="103" bestFit="1" customWidth="1"/>
    <col min="3" max="3" width="6.54296875" style="103" bestFit="1" customWidth="1"/>
    <col min="4" max="4" width="9.7265625" style="103" bestFit="1" customWidth="1"/>
    <col min="5" max="5" width="7.1796875" style="103" bestFit="1" customWidth="1"/>
    <col min="6" max="6" width="8.7265625" style="103"/>
    <col min="7" max="7" width="9.453125" style="103" bestFit="1" customWidth="1"/>
    <col min="8" max="16384" width="8.7265625" style="103"/>
  </cols>
  <sheetData>
    <row r="1" spans="1:16" s="253" customFormat="1" x14ac:dyDescent="0.35">
      <c r="A1" s="248" t="s">
        <v>51</v>
      </c>
      <c r="B1" s="248"/>
      <c r="C1" s="248"/>
      <c r="D1" s="248"/>
      <c r="E1" s="248"/>
      <c r="F1" s="248"/>
      <c r="G1" s="248"/>
      <c r="H1" s="248"/>
      <c r="I1" s="104"/>
      <c r="J1" s="104"/>
      <c r="K1" s="104"/>
      <c r="L1" s="104"/>
      <c r="M1" s="104"/>
      <c r="N1" s="104"/>
    </row>
    <row r="2" spans="1:16" s="253" customFormat="1" x14ac:dyDescent="0.35">
      <c r="A2" s="248" t="s">
        <v>218</v>
      </c>
      <c r="B2" s="248"/>
      <c r="C2" s="248"/>
      <c r="D2" s="248"/>
      <c r="E2" s="248"/>
      <c r="F2" s="248"/>
      <c r="G2" s="248"/>
      <c r="H2" s="248"/>
      <c r="I2" s="104"/>
      <c r="J2" s="104"/>
      <c r="K2" s="104"/>
      <c r="L2" s="104"/>
      <c r="M2" s="104"/>
      <c r="N2" s="104"/>
    </row>
    <row r="3" spans="1:16" s="253" customFormat="1" x14ac:dyDescent="0.35">
      <c r="A3" s="248" t="str">
        <f>'मुख्य कार्यक्रम क'!A2</f>
        <v>आर्थिक वर्ष २०८१।८२ मा संशोधन</v>
      </c>
      <c r="B3" s="248"/>
      <c r="C3" s="248"/>
      <c r="D3" s="248"/>
      <c r="E3" s="248"/>
      <c r="F3" s="248"/>
      <c r="G3" s="248"/>
      <c r="H3" s="248"/>
      <c r="I3" s="104"/>
      <c r="J3" s="104"/>
      <c r="K3" s="104"/>
      <c r="L3" s="104"/>
      <c r="M3" s="104"/>
      <c r="N3" s="104"/>
    </row>
    <row r="4" spans="1:16" ht="14.15" customHeight="1" x14ac:dyDescent="0.35">
      <c r="A4" s="126"/>
      <c r="B4" s="126"/>
      <c r="C4" s="126"/>
      <c r="D4" s="126"/>
      <c r="E4" s="126"/>
      <c r="F4" s="126"/>
      <c r="G4" s="126"/>
      <c r="H4" s="6"/>
      <c r="I4" s="102"/>
      <c r="J4" s="102"/>
      <c r="K4" s="102"/>
      <c r="L4" s="102"/>
      <c r="M4" s="102"/>
      <c r="N4" s="102"/>
    </row>
    <row r="5" spans="1:16" ht="93" x14ac:dyDescent="0.35">
      <c r="A5" s="127" t="s">
        <v>129</v>
      </c>
      <c r="B5" s="127" t="s">
        <v>229</v>
      </c>
      <c r="C5" s="128" t="s">
        <v>17</v>
      </c>
      <c r="D5" s="9" t="s">
        <v>83</v>
      </c>
      <c r="E5" s="9" t="s">
        <v>216</v>
      </c>
      <c r="F5" s="9" t="s">
        <v>217</v>
      </c>
      <c r="G5" s="9" t="s">
        <v>2</v>
      </c>
      <c r="H5" s="9" t="s">
        <v>386</v>
      </c>
      <c r="I5" s="9" t="s">
        <v>387</v>
      </c>
      <c r="J5" s="9" t="s">
        <v>388</v>
      </c>
      <c r="K5" s="9" t="s">
        <v>389</v>
      </c>
      <c r="L5" s="9" t="s">
        <v>390</v>
      </c>
      <c r="M5" s="9" t="s">
        <v>391</v>
      </c>
      <c r="N5" s="9" t="s">
        <v>20</v>
      </c>
      <c r="O5" s="1" t="s">
        <v>3</v>
      </c>
      <c r="P5" s="41" t="s">
        <v>413</v>
      </c>
    </row>
    <row r="6" spans="1:16" x14ac:dyDescent="0.35">
      <c r="A6" s="129">
        <v>1</v>
      </c>
      <c r="B6" s="130" t="s">
        <v>211</v>
      </c>
      <c r="C6" s="129"/>
      <c r="D6" s="131">
        <v>7500</v>
      </c>
      <c r="E6" s="132" t="s">
        <v>210</v>
      </c>
      <c r="F6" s="129">
        <v>31159</v>
      </c>
      <c r="G6" s="13" t="s">
        <v>0</v>
      </c>
      <c r="H6" s="129">
        <v>7</v>
      </c>
      <c r="I6" s="17"/>
      <c r="J6" s="16"/>
      <c r="K6" s="17"/>
      <c r="L6" s="16">
        <v>7500</v>
      </c>
      <c r="M6" s="18">
        <f t="shared" ref="M6:M11" si="0">D6+I6+K6-J6-L6</f>
        <v>0</v>
      </c>
      <c r="N6" s="18"/>
      <c r="O6" s="1" t="str">
        <f t="shared" ref="O6:O11" si="1">IF(F6&lt;20000,"NOT OK",IF(F6&lt;30000,"चालू",IF(F6&lt;40000,"पूंजीगत","NOT OK")))</f>
        <v>पूंजीगत</v>
      </c>
      <c r="P6" s="41" t="str">
        <f t="shared" ref="P6:P10" si="2">IF(I6+J6+K6+L6&lt;&gt;0,"संशोधन रहेको","नरहेको")</f>
        <v>संशोधन रहेको</v>
      </c>
    </row>
    <row r="7" spans="1:16" x14ac:dyDescent="0.35">
      <c r="A7" s="129">
        <v>2</v>
      </c>
      <c r="B7" s="130" t="s">
        <v>212</v>
      </c>
      <c r="C7" s="129"/>
      <c r="D7" s="131">
        <v>5000</v>
      </c>
      <c r="E7" s="132" t="s">
        <v>210</v>
      </c>
      <c r="F7" s="129">
        <v>31159</v>
      </c>
      <c r="G7" s="13" t="s">
        <v>0</v>
      </c>
      <c r="H7" s="129">
        <v>8</v>
      </c>
      <c r="I7" s="17"/>
      <c r="J7" s="16"/>
      <c r="K7" s="16">
        <v>5000</v>
      </c>
      <c r="L7" s="17"/>
      <c r="M7" s="18">
        <f t="shared" si="0"/>
        <v>10000</v>
      </c>
      <c r="N7" s="18"/>
      <c r="O7" s="1" t="str">
        <f t="shared" si="1"/>
        <v>पूंजीगत</v>
      </c>
      <c r="P7" s="41" t="str">
        <f t="shared" si="2"/>
        <v>संशोधन रहेको</v>
      </c>
    </row>
    <row r="8" spans="1:16" x14ac:dyDescent="0.35">
      <c r="A8" s="129">
        <v>3</v>
      </c>
      <c r="B8" s="130" t="s">
        <v>213</v>
      </c>
      <c r="C8" s="129"/>
      <c r="D8" s="131">
        <v>3500</v>
      </c>
      <c r="E8" s="132" t="s">
        <v>210</v>
      </c>
      <c r="F8" s="129">
        <v>31159</v>
      </c>
      <c r="G8" s="13" t="s">
        <v>0</v>
      </c>
      <c r="H8" s="129">
        <v>13</v>
      </c>
      <c r="I8" s="17"/>
      <c r="J8" s="16"/>
      <c r="K8" s="16">
        <v>1500</v>
      </c>
      <c r="L8" s="17"/>
      <c r="M8" s="18">
        <f t="shared" si="0"/>
        <v>5000</v>
      </c>
      <c r="N8" s="18"/>
      <c r="O8" s="1" t="str">
        <f t="shared" si="1"/>
        <v>पूंजीगत</v>
      </c>
      <c r="P8" s="41" t="str">
        <f t="shared" si="2"/>
        <v>संशोधन रहेको</v>
      </c>
    </row>
    <row r="9" spans="1:16" x14ac:dyDescent="0.35">
      <c r="A9" s="129">
        <v>4</v>
      </c>
      <c r="B9" s="130" t="s">
        <v>214</v>
      </c>
      <c r="C9" s="129"/>
      <c r="D9" s="131">
        <v>3500</v>
      </c>
      <c r="E9" s="132" t="s">
        <v>210</v>
      </c>
      <c r="F9" s="129">
        <v>31159</v>
      </c>
      <c r="G9" s="13" t="s">
        <v>0</v>
      </c>
      <c r="H9" s="129">
        <v>14</v>
      </c>
      <c r="I9" s="17"/>
      <c r="J9" s="16"/>
      <c r="K9" s="16">
        <v>1000</v>
      </c>
      <c r="L9" s="17"/>
      <c r="M9" s="18">
        <f t="shared" si="0"/>
        <v>4500</v>
      </c>
      <c r="N9" s="18"/>
      <c r="O9" s="1" t="str">
        <f t="shared" si="1"/>
        <v>पूंजीगत</v>
      </c>
      <c r="P9" s="41" t="str">
        <f t="shared" si="2"/>
        <v>संशोधन रहेको</v>
      </c>
    </row>
    <row r="10" spans="1:16" ht="31" x14ac:dyDescent="0.35">
      <c r="A10" s="129">
        <v>5</v>
      </c>
      <c r="B10" s="130" t="s">
        <v>215</v>
      </c>
      <c r="C10" s="129"/>
      <c r="D10" s="131">
        <v>8000</v>
      </c>
      <c r="E10" s="132" t="s">
        <v>210</v>
      </c>
      <c r="F10" s="129">
        <v>31159</v>
      </c>
      <c r="G10" s="13" t="s">
        <v>0</v>
      </c>
      <c r="H10" s="129">
        <v>17</v>
      </c>
      <c r="I10" s="17"/>
      <c r="J10" s="16"/>
      <c r="K10" s="17"/>
      <c r="L10" s="16">
        <v>3000</v>
      </c>
      <c r="M10" s="18">
        <f t="shared" si="0"/>
        <v>5000</v>
      </c>
      <c r="N10" s="18"/>
      <c r="O10" s="1" t="str">
        <f t="shared" si="1"/>
        <v>पूंजीगत</v>
      </c>
      <c r="P10" s="41" t="str">
        <f t="shared" si="2"/>
        <v>संशोधन रहेको</v>
      </c>
    </row>
    <row r="11" spans="1:16" x14ac:dyDescent="0.35">
      <c r="A11" s="129">
        <v>6</v>
      </c>
      <c r="B11" s="130" t="s">
        <v>414</v>
      </c>
      <c r="C11" s="129"/>
      <c r="D11" s="131"/>
      <c r="E11" s="132" t="s">
        <v>210</v>
      </c>
      <c r="F11" s="129">
        <v>31172</v>
      </c>
      <c r="G11" s="13" t="s">
        <v>0</v>
      </c>
      <c r="H11" s="129" t="s">
        <v>412</v>
      </c>
      <c r="I11" s="17"/>
      <c r="J11" s="16"/>
      <c r="K11" s="16">
        <v>3000</v>
      </c>
      <c r="L11" s="17"/>
      <c r="M11" s="18">
        <f t="shared" si="0"/>
        <v>3000</v>
      </c>
      <c r="N11" s="18"/>
      <c r="O11" s="1" t="str">
        <f t="shared" si="1"/>
        <v>पूंजीगत</v>
      </c>
      <c r="P11" s="41" t="str">
        <f>IF(I11+J11+K11+L11&lt;&gt;0,"संशोधन रहेको","नरहेको")</f>
        <v>संशोधन रहेको</v>
      </c>
    </row>
    <row r="12" spans="1:16" x14ac:dyDescent="0.35">
      <c r="I12" s="133">
        <f>SUM(I6:I11)</f>
        <v>0</v>
      </c>
      <c r="J12" s="133">
        <f>SUM(J6:J11)</f>
        <v>0</v>
      </c>
      <c r="K12" s="133">
        <f>SUM(K6:K11)</f>
        <v>10500</v>
      </c>
      <c r="L12" s="133">
        <f>SUM(L6:L11)</f>
        <v>10500</v>
      </c>
    </row>
  </sheetData>
  <sortState xmlns:xlrd2="http://schemas.microsoft.com/office/spreadsheetml/2017/richdata2" ref="I6:O12">
    <sortCondition ref="N6:N12"/>
  </sortState>
  <printOptions horizontalCentered="1"/>
  <pageMargins left="0.25" right="0.5" top="0.75" bottom="0.75" header="0.5" footer="0.5"/>
  <pageSetup paperSize="9" scale="91" fitToHeight="0" orientation="landscape" r:id="rId1"/>
  <headerFooter scaleWithDoc="0">
    <oddFooter>&amp;C&amp;8पाना नं. &amp;"FONTASY_HIMALI_TT,NORMAL"&amp;P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मुख्य कार्यक्रम क</vt:lpstr>
      <vt:lpstr>४ गौरव</vt:lpstr>
      <vt:lpstr>४ गौरव (क्रमागत)</vt:lpstr>
      <vt:lpstr>५ स्वर्णिम</vt:lpstr>
      <vt:lpstr>६  क्रमागत सा नि</vt:lpstr>
      <vt:lpstr>७  क्रमागत सम्पदा</vt:lpstr>
      <vt:lpstr>८ क्रमागत शिक्षा</vt:lpstr>
      <vt:lpstr>९ क्रमागत वातावरण</vt:lpstr>
      <vt:lpstr>१२ हनुमानढोका२</vt:lpstr>
      <vt:lpstr>अनुसूची १३</vt:lpstr>
      <vt:lpstr>अनुसूची १४</vt:lpstr>
      <vt:lpstr>अनुसूची १५</vt:lpstr>
      <vt:lpstr>अनुसूची १८</vt:lpstr>
      <vt:lpstr>अनुसूची २१</vt:lpstr>
      <vt:lpstr>'१२ हनुमानढोका२'!Print_Area</vt:lpstr>
      <vt:lpstr>'४ गौरव'!Print_Area</vt:lpstr>
      <vt:lpstr>'४ गौरव (क्रमागत)'!Print_Area</vt:lpstr>
      <vt:lpstr>'५ स्वर्णिम'!Print_Area</vt:lpstr>
      <vt:lpstr>'६  क्रमागत सा नि'!Print_Area</vt:lpstr>
      <vt:lpstr>'७  क्रमागत सम्पदा'!Print_Area</vt:lpstr>
      <vt:lpstr>'८ क्रमागत शिक्षा'!Print_Area</vt:lpstr>
      <vt:lpstr>'९ क्रमागत वातावरण'!Print_Area</vt:lpstr>
      <vt:lpstr>'अनुसूची १३'!Print_Area</vt:lpstr>
      <vt:lpstr>'अनुसूची १५'!Print_Area</vt:lpstr>
      <vt:lpstr>'अनुसूची १८'!Print_Area</vt:lpstr>
      <vt:lpstr>'मुख्य कार्यक्रम क'!Print_Area</vt:lpstr>
      <vt:lpstr>'१२ हनुमानढोका२'!Print_Titles</vt:lpstr>
      <vt:lpstr>'४ गौरव'!Print_Titles</vt:lpstr>
      <vt:lpstr>'४ गौरव (क्रमागत)'!Print_Titles</vt:lpstr>
      <vt:lpstr>'५ स्वर्णिम'!Print_Titles</vt:lpstr>
      <vt:lpstr>'६  क्रमागत सा नि'!Print_Titles</vt:lpstr>
      <vt:lpstr>'७  क्रमागत सम्पदा'!Print_Titles</vt:lpstr>
      <vt:lpstr>'अनुसूची १३'!Print_Titles</vt:lpstr>
      <vt:lpstr>'अनुसूची १४'!Print_Titles</vt:lpstr>
      <vt:lpstr>'अनुसूची १८'!Print_Titles</vt:lpstr>
      <vt:lpstr>'अनुसूची २१'!Print_Titles</vt:lpstr>
      <vt:lpstr>'मुख्य कार्यक्रम 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Bikash Chirtakar</cp:lastModifiedBy>
  <cp:lastPrinted>2025-01-01T08:24:23Z</cp:lastPrinted>
  <dcterms:created xsi:type="dcterms:W3CDTF">2021-07-25T04:44:41Z</dcterms:created>
  <dcterms:modified xsi:type="dcterms:W3CDTF">2025-01-01T09:21:10Z</dcterms:modified>
</cp:coreProperties>
</file>