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320"/>
  </bookViews>
  <sheets>
    <sheet name="jestha income" sheetId="1" r:id="rId1"/>
    <sheet name="taxpayer" sheetId="2" r:id="rId2"/>
  </sheets>
  <calcPr calcId="162913"/>
</workbook>
</file>

<file path=xl/calcChain.xml><?xml version="1.0" encoding="utf-8"?>
<calcChain xmlns="http://schemas.openxmlformats.org/spreadsheetml/2006/main">
  <c r="E7" i="1" l="1"/>
  <c r="E8" i="1"/>
  <c r="E9" i="1"/>
  <c r="E6" i="1"/>
  <c r="H7" i="1"/>
  <c r="H8" i="1"/>
  <c r="G9" i="1"/>
  <c r="H9" i="1" s="1"/>
  <c r="H6" i="1"/>
  <c r="G49" i="1"/>
  <c r="G38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14" i="1"/>
  <c r="E44" i="1"/>
  <c r="E45" i="1"/>
  <c r="E46" i="1"/>
  <c r="E47" i="1"/>
  <c r="E48" i="1"/>
  <c r="E43" i="1"/>
  <c r="H44" i="1"/>
  <c r="H46" i="1"/>
  <c r="H47" i="1"/>
  <c r="H48" i="1"/>
  <c r="H43" i="1"/>
  <c r="H55" i="1"/>
  <c r="H56" i="1"/>
  <c r="H54" i="1"/>
  <c r="E55" i="1"/>
  <c r="E56" i="1"/>
  <c r="E54" i="1"/>
  <c r="C57" i="1"/>
  <c r="C49" i="1"/>
  <c r="D9" i="1"/>
  <c r="F38" i="1"/>
  <c r="D38" i="1"/>
  <c r="C38" i="1"/>
  <c r="F49" i="1"/>
  <c r="D49" i="1"/>
  <c r="G57" i="1"/>
  <c r="F57" i="1"/>
  <c r="D57" i="1"/>
  <c r="E57" i="1" s="1"/>
  <c r="F9" i="1"/>
  <c r="C9" i="1"/>
  <c r="C61" i="1" l="1"/>
  <c r="F61" i="1"/>
  <c r="H49" i="1"/>
  <c r="H57" i="1"/>
  <c r="E38" i="1"/>
  <c r="E49" i="1"/>
  <c r="H38" i="1"/>
  <c r="G61" i="1"/>
  <c r="D61" i="1"/>
  <c r="E61" i="1" s="1"/>
  <c r="H61" i="1" l="1"/>
</calcChain>
</file>

<file path=xl/sharedStrings.xml><?xml version="1.0" encoding="utf-8"?>
<sst xmlns="http://schemas.openxmlformats.org/spreadsheetml/2006/main" count="137" uniqueCount="82">
  <si>
    <t>क्र.स.</t>
  </si>
  <si>
    <t>आय शीर्षक</t>
  </si>
  <si>
    <t>आ.व. 2078/2079</t>
  </si>
  <si>
    <t>आ.व. 2079/2080</t>
  </si>
  <si>
    <t>प्रस्तावित</t>
  </si>
  <si>
    <t>यथार्थ</t>
  </si>
  <si>
    <t>प्रगती(%)</t>
  </si>
  <si>
    <t>11313-सम्पत्ति कर</t>
  </si>
  <si>
    <t>11314-भुमिकर/मालपोत</t>
  </si>
  <si>
    <t>11315-घरजग्गा रजिष्ट्रेशन दस्तुर</t>
  </si>
  <si>
    <t>11321-घरवहाल कर</t>
  </si>
  <si>
    <t>11411-बाँडफाँड भर्इ प्राप्त हुने मूल्य अभिवृद्धि कर</t>
  </si>
  <si>
    <t>11421-बाँडफाँड भइ प्राप्त हुने अन्त शुल्क</t>
  </si>
  <si>
    <t>11451-सवारी साधन कर (साना सवारी)</t>
  </si>
  <si>
    <t>11456-बाँडफाँडबाट प्राप्त हुने सवारी साधन कर</t>
  </si>
  <si>
    <t>11471-बाँडफाँडबाट प्राप्त हुने मनोरञ्जन कर</t>
  </si>
  <si>
    <t>11472-बाँडफाँडबाट प्राप्त हुने विज्ञापन कर</t>
  </si>
  <si>
    <t>13311-समानीकरण अनुदान</t>
  </si>
  <si>
    <t>13312-शसर्त अनुदान चालु</t>
  </si>
  <si>
    <t>13313-शसर्त अनुदान पूँजीगत</t>
  </si>
  <si>
    <t>13412-अन्य व्यक्तिगत आन्तरिक अनुदान</t>
  </si>
  <si>
    <t>14111-वित्तिय निकायबाट प्राप्त ब्याज</t>
  </si>
  <si>
    <t>14129-अन्य निकायबाट प्राप्त लाभांश</t>
  </si>
  <si>
    <t>14191-पर्यटन शुल्क</t>
  </si>
  <si>
    <t>14213-अन्य बिक्रीबाट प्राप्त रकम</t>
  </si>
  <si>
    <t>14219-अन्य सेवा शुल्क</t>
  </si>
  <si>
    <t>14221-न्यायिक दस्तुर</t>
  </si>
  <si>
    <t>14223-शिक्षा क्षेत्रको आम्दानी</t>
  </si>
  <si>
    <t>14224-परीक्षा शुल्क</t>
  </si>
  <si>
    <t>14229-अन्य प्रशासनिक सेवा शुल्क</t>
  </si>
  <si>
    <t>14241-पार्किङ्ग शुल्क</t>
  </si>
  <si>
    <t>14242-नक्सापास दस्तुर</t>
  </si>
  <si>
    <t>14243-सिफारिश दस्तुर</t>
  </si>
  <si>
    <t>14244-व्यक्त्तिगत घटना दर्ता दस्तुर</t>
  </si>
  <si>
    <t>14245-नाता प्रमाणित दस्तुर</t>
  </si>
  <si>
    <t>14253-व्यवसाय रजिष्ट्रेशन दस्तुर</t>
  </si>
  <si>
    <t>14313-धरौटी सदरस्याहा</t>
  </si>
  <si>
    <t>15111-बेरुजु</t>
  </si>
  <si>
    <t>जम्मा</t>
  </si>
  <si>
    <t>2078/079  करदाता</t>
  </si>
  <si>
    <t>करको किसिम</t>
  </si>
  <si>
    <t>नविकरण भएको करदाता संख्या</t>
  </si>
  <si>
    <t>चालु आवमा थप भएको करदाता संख्या</t>
  </si>
  <si>
    <t>जम्मा करदाता संख्या</t>
  </si>
  <si>
    <t>बहाल कर</t>
  </si>
  <si>
    <t>19546</t>
  </si>
  <si>
    <t>31958</t>
  </si>
  <si>
    <t>51504</t>
  </si>
  <si>
    <t>व्यवसाय कर</t>
  </si>
  <si>
    <t>14819</t>
  </si>
  <si>
    <t>29964</t>
  </si>
  <si>
    <t>44783</t>
  </si>
  <si>
    <t>सम्पत्ति कर</t>
  </si>
  <si>
    <t>33678</t>
  </si>
  <si>
    <t>40328</t>
  </si>
  <si>
    <t>74006</t>
  </si>
  <si>
    <t>48922</t>
  </si>
  <si>
    <t>69107</t>
  </si>
  <si>
    <t>118029</t>
  </si>
  <si>
    <t>२०७९/०८० करदाता</t>
  </si>
  <si>
    <t>32632</t>
  </si>
  <si>
    <t>19897</t>
  </si>
  <si>
    <t>52529</t>
  </si>
  <si>
    <t>27858</t>
  </si>
  <si>
    <t>19240</t>
  </si>
  <si>
    <t>47098</t>
  </si>
  <si>
    <t>57004</t>
  </si>
  <si>
    <t>15713</t>
  </si>
  <si>
    <t>72717</t>
  </si>
  <si>
    <t>84465</t>
  </si>
  <si>
    <t>34292</t>
  </si>
  <si>
    <t>118757</t>
  </si>
  <si>
    <t>आन्तरिक आय</t>
  </si>
  <si>
    <t>बाँडफाँडबाट प्राप्त राजश्व</t>
  </si>
  <si>
    <t>आन्तरिक अनुदान</t>
  </si>
  <si>
    <t xml:space="preserve"> जम्मा </t>
  </si>
  <si>
    <t>11131-सम्पत्ती बहाल तथा पट्टा वापतको आयमा लाग्ने कर</t>
  </si>
  <si>
    <t>14312-प्रशासनिक दण्ड जरिवाना र जफत</t>
  </si>
  <si>
    <t>1+2+3</t>
  </si>
  <si>
    <t>काठमाडौँ महानगरपालिका</t>
  </si>
  <si>
    <t>राजश्व बिभाग</t>
  </si>
  <si>
    <t>२०७८/०७९ र२०७९/०८० को जेष्ठ महिना सम्मको तुलनात्मक आम्दानी बिबरण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</si>
</sst>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.5"/>
      <name val="Calibri"/>
      <family val="2"/>
    </font>
    <font>
      <sz val="13.5"/>
      <name val="Calibri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E5F4"/>
        <bgColor rgb="FFCDE5F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medium">
        <color indexed="64"/>
      </right>
      <top style="thin">
        <color rgb="FF80808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80808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top"/>
    </xf>
    <xf numFmtId="0" fontId="4" fillId="0" borderId="2" xfId="0" applyFont="1" applyBorder="1" applyAlignment="1">
      <alignment vertical="center"/>
    </xf>
    <xf numFmtId="0" fontId="1" fillId="0" borderId="18" xfId="0" applyFont="1" applyBorder="1"/>
    <xf numFmtId="0" fontId="1" fillId="0" borderId="0" xfId="0" applyFont="1" applyBorder="1"/>
    <xf numFmtId="0" fontId="1" fillId="0" borderId="21" xfId="0" applyFont="1" applyBorder="1"/>
    <xf numFmtId="0" fontId="1" fillId="0" borderId="33" xfId="0" applyFont="1" applyBorder="1" applyAlignment="1">
      <alignment wrapText="1"/>
    </xf>
    <xf numFmtId="0" fontId="1" fillId="0" borderId="33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1" fillId="0" borderId="43" xfId="0" applyFont="1" applyBorder="1"/>
    <xf numFmtId="0" fontId="1" fillId="0" borderId="44" xfId="0" applyFont="1" applyBorder="1" applyAlignment="1">
      <alignment wrapText="1"/>
    </xf>
    <xf numFmtId="0" fontId="1" fillId="0" borderId="44" xfId="0" applyFont="1" applyBorder="1"/>
    <xf numFmtId="0" fontId="1" fillId="0" borderId="24" xfId="0" applyFont="1" applyBorder="1"/>
    <xf numFmtId="0" fontId="1" fillId="0" borderId="0" xfId="0" applyFont="1" applyBorder="1" applyAlignment="1">
      <alignment wrapText="1"/>
    </xf>
    <xf numFmtId="0" fontId="5" fillId="0" borderId="0" xfId="0" applyFont="1"/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2" fontId="6" fillId="0" borderId="15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21" xfId="0" applyFont="1" applyBorder="1" applyAlignment="1">
      <alignment vertical="center" wrapText="1"/>
    </xf>
    <xf numFmtId="0" fontId="1" fillId="0" borderId="22" xfId="0" applyFont="1" applyBorder="1"/>
    <xf numFmtId="0" fontId="1" fillId="0" borderId="23" xfId="0" applyFont="1" applyBorder="1"/>
    <xf numFmtId="0" fontId="6" fillId="0" borderId="0" xfId="0" applyFont="1" applyBorder="1" applyAlignment="1">
      <alignment vertical="center" wrapText="1"/>
    </xf>
    <xf numFmtId="2" fontId="6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/>
    </xf>
    <xf numFmtId="0" fontId="1" fillId="4" borderId="26" xfId="0" applyFont="1" applyFill="1" applyBorder="1" applyAlignment="1">
      <alignment horizontal="center"/>
    </xf>
    <xf numFmtId="0" fontId="6" fillId="4" borderId="27" xfId="0" applyFont="1" applyFill="1" applyBorder="1" applyAlignment="1">
      <alignment vertical="center" wrapText="1"/>
    </xf>
    <xf numFmtId="0" fontId="0" fillId="0" borderId="45" xfId="0" applyFont="1" applyBorder="1"/>
    <xf numFmtId="0" fontId="0" fillId="0" borderId="46" xfId="0" applyFont="1" applyBorder="1"/>
    <xf numFmtId="0" fontId="7" fillId="0" borderId="39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2" fontId="7" fillId="0" borderId="40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7" fillId="0" borderId="41" xfId="0" applyNumberFormat="1" applyFont="1" applyBorder="1" applyAlignment="1">
      <alignment vertical="center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2" fontId="7" fillId="0" borderId="28" xfId="0" applyNumberFormat="1" applyFont="1" applyBorder="1" applyAlignment="1">
      <alignment vertical="center"/>
    </xf>
    <xf numFmtId="2" fontId="7" fillId="0" borderId="42" xfId="0" applyNumberFormat="1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2" fontId="7" fillId="0" borderId="34" xfId="0" applyNumberFormat="1" applyFont="1" applyBorder="1" applyAlignment="1">
      <alignment vertical="center"/>
    </xf>
    <xf numFmtId="2" fontId="7" fillId="0" borderId="35" xfId="0" applyNumberFormat="1" applyFont="1" applyBorder="1" applyAlignment="1">
      <alignment vertical="center"/>
    </xf>
    <xf numFmtId="0" fontId="6" fillId="4" borderId="26" xfId="0" applyFont="1" applyFill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7" xfId="0" applyNumberFormat="1" applyFont="1" applyBorder="1" applyAlignment="1">
      <alignment vertical="center"/>
    </xf>
    <xf numFmtId="0" fontId="7" fillId="0" borderId="38" xfId="0" applyNumberFormat="1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4" borderId="30" xfId="0" applyFont="1" applyFill="1" applyBorder="1" applyAlignment="1">
      <alignment vertical="center"/>
    </xf>
    <xf numFmtId="0" fontId="6" fillId="4" borderId="31" xfId="0" applyFont="1" applyFill="1" applyBorder="1" applyAlignment="1">
      <alignment vertical="center"/>
    </xf>
    <xf numFmtId="0" fontId="6" fillId="4" borderId="32" xfId="0" applyFont="1" applyFill="1" applyBorder="1" applyAlignment="1">
      <alignment horizontal="center" vertical="center"/>
    </xf>
    <xf numFmtId="0" fontId="7" fillId="0" borderId="40" xfId="0" applyNumberFormat="1" applyFont="1" applyBorder="1" applyAlignment="1">
      <alignment vertical="center"/>
    </xf>
    <xf numFmtId="2" fontId="6" fillId="0" borderId="34" xfId="0" applyNumberFormat="1" applyFont="1" applyBorder="1" applyAlignment="1">
      <alignment vertical="center"/>
    </xf>
    <xf numFmtId="2" fontId="6" fillId="0" borderId="35" xfId="0" applyNumberFormat="1" applyFont="1" applyBorder="1" applyAlignment="1">
      <alignment vertical="center"/>
    </xf>
    <xf numFmtId="0" fontId="6" fillId="4" borderId="26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vertical="center"/>
    </xf>
    <xf numFmtId="0" fontId="1" fillId="4" borderId="44" xfId="0" applyFont="1" applyFill="1" applyBorder="1"/>
    <xf numFmtId="2" fontId="1" fillId="4" borderId="44" xfId="0" applyNumberFormat="1" applyFont="1" applyFill="1" applyBorder="1"/>
    <xf numFmtId="2" fontId="1" fillId="4" borderId="24" xfId="0" applyNumberFormat="1" applyFont="1" applyFill="1" applyBorder="1"/>
    <xf numFmtId="0" fontId="8" fillId="0" borderId="0" xfId="0" applyFont="1"/>
    <xf numFmtId="0" fontId="8" fillId="0" borderId="0" xfId="0" applyFont="1" applyAlignment="1">
      <alignment wrapText="1"/>
    </xf>
    <xf numFmtId="0" fontId="8" fillId="3" borderId="0" xfId="0" applyFont="1" applyFill="1"/>
    <xf numFmtId="0" fontId="6" fillId="4" borderId="8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I9" sqref="I9"/>
    </sheetView>
  </sheetViews>
  <sheetFormatPr defaultColWidth="58" defaultRowHeight="15.75" x14ac:dyDescent="0.25"/>
  <cols>
    <col min="1" max="1" width="5.7109375" style="75" bestFit="1" customWidth="1"/>
    <col min="2" max="2" width="54" style="76" customWidth="1"/>
    <col min="3" max="3" width="15.140625" style="75" bestFit="1" customWidth="1"/>
    <col min="4" max="4" width="12" style="75" bestFit="1" customWidth="1"/>
    <col min="5" max="5" width="9.28515625" style="75" bestFit="1" customWidth="1"/>
    <col min="6" max="7" width="12" style="75" bestFit="1" customWidth="1"/>
    <col min="8" max="8" width="8.7109375" style="75" bestFit="1" customWidth="1"/>
    <col min="9" max="16384" width="58" style="75"/>
  </cols>
  <sheetData>
    <row r="1" spans="1:8" x14ac:dyDescent="0.25">
      <c r="A1" s="81" t="s">
        <v>79</v>
      </c>
      <c r="B1" s="81"/>
      <c r="C1" s="81"/>
      <c r="D1" s="81"/>
      <c r="E1" s="81"/>
      <c r="F1" s="81"/>
      <c r="G1" s="81"/>
      <c r="H1" s="81"/>
    </row>
    <row r="2" spans="1:8" x14ac:dyDescent="0.25">
      <c r="A2" s="81" t="s">
        <v>80</v>
      </c>
      <c r="B2" s="81"/>
      <c r="C2" s="81"/>
      <c r="D2" s="81"/>
      <c r="E2" s="81"/>
      <c r="F2" s="81"/>
      <c r="G2" s="81"/>
      <c r="H2" s="81"/>
    </row>
    <row r="3" spans="1:8" ht="16.5" thickBot="1" x14ac:dyDescent="0.3">
      <c r="A3" s="81" t="s">
        <v>81</v>
      </c>
      <c r="B3" s="81"/>
      <c r="C3" s="81"/>
      <c r="D3" s="81"/>
      <c r="E3" s="81"/>
      <c r="F3" s="81"/>
      <c r="G3" s="81"/>
      <c r="H3" s="81"/>
    </row>
    <row r="4" spans="1:8" x14ac:dyDescent="0.25">
      <c r="A4" s="82" t="s">
        <v>0</v>
      </c>
      <c r="B4" s="95" t="s">
        <v>1</v>
      </c>
      <c r="C4" s="82" t="s">
        <v>2</v>
      </c>
      <c r="D4" s="83"/>
      <c r="E4" s="84"/>
      <c r="F4" s="82" t="s">
        <v>3</v>
      </c>
      <c r="G4" s="83"/>
      <c r="H4" s="84"/>
    </row>
    <row r="5" spans="1:8" ht="16.5" thickBot="1" x14ac:dyDescent="0.3">
      <c r="A5" s="94"/>
      <c r="B5" s="96"/>
      <c r="C5" s="78" t="s">
        <v>4</v>
      </c>
      <c r="D5" s="17" t="s">
        <v>5</v>
      </c>
      <c r="E5" s="18" t="s">
        <v>6</v>
      </c>
      <c r="F5" s="78" t="s">
        <v>4</v>
      </c>
      <c r="G5" s="17" t="s">
        <v>5</v>
      </c>
      <c r="H5" s="18" t="s">
        <v>6</v>
      </c>
    </row>
    <row r="6" spans="1:8" x14ac:dyDescent="0.25">
      <c r="A6" s="19">
        <v>1</v>
      </c>
      <c r="B6" s="20" t="s">
        <v>72</v>
      </c>
      <c r="C6" s="21">
        <v>4343200000</v>
      </c>
      <c r="D6" s="22">
        <v>3726626843.1900001</v>
      </c>
      <c r="E6" s="23">
        <f>D6/C6*100</f>
        <v>85.803712543516298</v>
      </c>
      <c r="F6" s="21">
        <v>4850100000</v>
      </c>
      <c r="G6" s="22">
        <v>4770859292.2400007</v>
      </c>
      <c r="H6" s="23">
        <f>G6/F6*100</f>
        <v>98.366204660522484</v>
      </c>
    </row>
    <row r="7" spans="1:8" x14ac:dyDescent="0.25">
      <c r="A7" s="24">
        <v>2</v>
      </c>
      <c r="B7" s="25" t="s">
        <v>73</v>
      </c>
      <c r="C7" s="26">
        <v>2582536000</v>
      </c>
      <c r="D7" s="27">
        <v>2755486743.1900001</v>
      </c>
      <c r="E7" s="23">
        <f t="shared" ref="E7:E9" si="0">D7/C7*100</f>
        <v>106.69693445473752</v>
      </c>
      <c r="F7" s="26">
        <v>3413773000</v>
      </c>
      <c r="G7" s="27">
        <v>1558992341.1599998</v>
      </c>
      <c r="H7" s="23">
        <f t="shared" ref="H7:H8" si="1">G7/F7*100</f>
        <v>45.667721349955016</v>
      </c>
    </row>
    <row r="8" spans="1:8" ht="16.5" thickBot="1" x14ac:dyDescent="0.3">
      <c r="A8" s="28">
        <v>3</v>
      </c>
      <c r="B8" s="29" t="s">
        <v>74</v>
      </c>
      <c r="C8" s="30">
        <v>2161277000</v>
      </c>
      <c r="D8" s="31">
        <v>1823996746</v>
      </c>
      <c r="E8" s="23">
        <f t="shared" si="0"/>
        <v>84.394399514731333</v>
      </c>
      <c r="F8" s="30">
        <v>2155676000</v>
      </c>
      <c r="G8" s="32">
        <v>1969607645</v>
      </c>
      <c r="H8" s="23">
        <f t="shared" si="1"/>
        <v>91.368445211618081</v>
      </c>
    </row>
    <row r="9" spans="1:8" ht="16.5" thickBot="1" x14ac:dyDescent="0.3">
      <c r="A9" s="6"/>
      <c r="B9" s="33" t="s">
        <v>75</v>
      </c>
      <c r="C9" s="34">
        <f>SUM(C6:C8)</f>
        <v>9087013000</v>
      </c>
      <c r="D9" s="34">
        <f>SUM(D6:D8)</f>
        <v>8306110332.3800001</v>
      </c>
      <c r="E9" s="23">
        <f t="shared" si="0"/>
        <v>91.406387691753054</v>
      </c>
      <c r="F9" s="35">
        <f>SUM(F6:F8)</f>
        <v>10419549000</v>
      </c>
      <c r="G9" s="4">
        <f>SUM(G6:G8)</f>
        <v>8299459278.4000006</v>
      </c>
      <c r="H9" s="23">
        <f>G9/F9*100</f>
        <v>79.652768832892875</v>
      </c>
    </row>
    <row r="10" spans="1:8" ht="16.5" thickBot="1" x14ac:dyDescent="0.3">
      <c r="A10" s="5"/>
      <c r="B10" s="36"/>
      <c r="C10" s="5"/>
      <c r="D10" s="5"/>
      <c r="E10" s="37"/>
      <c r="F10" s="5"/>
      <c r="G10" s="5"/>
      <c r="H10" s="38"/>
    </row>
    <row r="11" spans="1:8" ht="16.5" thickBot="1" x14ac:dyDescent="0.3">
      <c r="A11" s="39">
        <v>1</v>
      </c>
      <c r="B11" s="40" t="s">
        <v>72</v>
      </c>
      <c r="C11" s="41"/>
      <c r="D11" s="41"/>
      <c r="E11" s="41"/>
      <c r="F11" s="41"/>
      <c r="G11" s="41"/>
      <c r="H11" s="42"/>
    </row>
    <row r="12" spans="1:8" s="77" customFormat="1" x14ac:dyDescent="0.25">
      <c r="A12" s="82" t="s">
        <v>0</v>
      </c>
      <c r="B12" s="95" t="s">
        <v>1</v>
      </c>
      <c r="C12" s="91" t="s">
        <v>2</v>
      </c>
      <c r="D12" s="92"/>
      <c r="E12" s="93"/>
      <c r="F12" s="91" t="s">
        <v>3</v>
      </c>
      <c r="G12" s="92"/>
      <c r="H12" s="93"/>
    </row>
    <row r="13" spans="1:8" s="77" customFormat="1" ht="16.5" thickBot="1" x14ac:dyDescent="0.3">
      <c r="A13" s="94"/>
      <c r="B13" s="96"/>
      <c r="C13" s="78" t="s">
        <v>4</v>
      </c>
      <c r="D13" s="17" t="s">
        <v>5</v>
      </c>
      <c r="E13" s="18" t="s">
        <v>6</v>
      </c>
      <c r="F13" s="78" t="s">
        <v>4</v>
      </c>
      <c r="G13" s="17" t="s">
        <v>5</v>
      </c>
      <c r="H13" s="18" t="s">
        <v>6</v>
      </c>
    </row>
    <row r="14" spans="1:8" x14ac:dyDescent="0.25">
      <c r="A14" s="43">
        <v>1</v>
      </c>
      <c r="B14" s="44" t="s">
        <v>76</v>
      </c>
      <c r="C14" s="45">
        <v>50000000</v>
      </c>
      <c r="D14" s="45">
        <v>74193781.299999997</v>
      </c>
      <c r="E14" s="46">
        <f>D14/C14*100</f>
        <v>148.3875626</v>
      </c>
      <c r="F14" s="45">
        <v>100000000</v>
      </c>
      <c r="G14" s="45">
        <v>123082126.02</v>
      </c>
      <c r="H14" s="47">
        <f>G14/F14*100</f>
        <v>123.08212601999999</v>
      </c>
    </row>
    <row r="15" spans="1:8" x14ac:dyDescent="0.25">
      <c r="A15" s="43">
        <v>2</v>
      </c>
      <c r="B15" s="44" t="s">
        <v>7</v>
      </c>
      <c r="C15" s="45">
        <v>800000000</v>
      </c>
      <c r="D15" s="45">
        <v>795384050.63</v>
      </c>
      <c r="E15" s="46">
        <f t="shared" ref="E15:E37" si="2">D15/C15*100</f>
        <v>99.423006328749992</v>
      </c>
      <c r="F15" s="45">
        <v>1000000000</v>
      </c>
      <c r="G15" s="45">
        <v>913326420.78999996</v>
      </c>
      <c r="H15" s="47">
        <f t="shared" ref="H15:H37" si="3">G15/F15*100</f>
        <v>91.332642078999996</v>
      </c>
    </row>
    <row r="16" spans="1:8" x14ac:dyDescent="0.25">
      <c r="A16" s="43">
        <v>3</v>
      </c>
      <c r="B16" s="44" t="s">
        <v>8</v>
      </c>
      <c r="C16" s="45">
        <v>20000000</v>
      </c>
      <c r="D16" s="45">
        <v>10996100.48</v>
      </c>
      <c r="E16" s="46">
        <f t="shared" si="2"/>
        <v>54.980502399999999</v>
      </c>
      <c r="F16" s="45">
        <v>15000000</v>
      </c>
      <c r="G16" s="45">
        <v>10971966.49</v>
      </c>
      <c r="H16" s="47">
        <f t="shared" si="3"/>
        <v>73.146443266666665</v>
      </c>
    </row>
    <row r="17" spans="1:8" x14ac:dyDescent="0.25">
      <c r="A17" s="43">
        <v>4</v>
      </c>
      <c r="B17" s="44" t="s">
        <v>10</v>
      </c>
      <c r="C17" s="45">
        <v>1750000000</v>
      </c>
      <c r="D17" s="45">
        <v>1599871684.1500001</v>
      </c>
      <c r="E17" s="46">
        <f t="shared" si="2"/>
        <v>91.421239094285724</v>
      </c>
      <c r="F17" s="45">
        <v>2000000000</v>
      </c>
      <c r="G17" s="45">
        <v>1921280452.5</v>
      </c>
      <c r="H17" s="47">
        <f t="shared" si="3"/>
        <v>96.064022625000007</v>
      </c>
    </row>
    <row r="18" spans="1:8" x14ac:dyDescent="0.25">
      <c r="A18" s="43">
        <v>5</v>
      </c>
      <c r="B18" s="44" t="s">
        <v>13</v>
      </c>
      <c r="C18" s="45">
        <v>500000</v>
      </c>
      <c r="D18" s="48">
        <v>3050</v>
      </c>
      <c r="E18" s="46">
        <f t="shared" si="2"/>
        <v>0.61</v>
      </c>
      <c r="F18" s="45">
        <v>500000</v>
      </c>
      <c r="G18" s="49">
        <v>0</v>
      </c>
      <c r="H18" s="47">
        <f t="shared" si="3"/>
        <v>0</v>
      </c>
    </row>
    <row r="19" spans="1:8" x14ac:dyDescent="0.25">
      <c r="A19" s="43">
        <v>6</v>
      </c>
      <c r="B19" s="44" t="s">
        <v>20</v>
      </c>
      <c r="C19" s="45">
        <v>10000000</v>
      </c>
      <c r="D19" s="45">
        <v>34603352.350000001</v>
      </c>
      <c r="E19" s="46">
        <f t="shared" si="2"/>
        <v>346.0335235</v>
      </c>
      <c r="F19" s="45">
        <v>50000000</v>
      </c>
      <c r="G19" s="45">
        <v>25272254.870000001</v>
      </c>
      <c r="H19" s="47">
        <f t="shared" si="3"/>
        <v>50.544509739999995</v>
      </c>
    </row>
    <row r="20" spans="1:8" x14ac:dyDescent="0.25">
      <c r="A20" s="43">
        <v>7</v>
      </c>
      <c r="B20" s="44" t="s">
        <v>21</v>
      </c>
      <c r="C20" s="45">
        <v>1000000</v>
      </c>
      <c r="D20" s="45">
        <v>544310.81999999995</v>
      </c>
      <c r="E20" s="46">
        <f t="shared" si="2"/>
        <v>54.431081999999996</v>
      </c>
      <c r="F20" s="45">
        <v>100000</v>
      </c>
      <c r="G20" s="49">
        <v>0</v>
      </c>
      <c r="H20" s="47">
        <f t="shared" si="3"/>
        <v>0</v>
      </c>
    </row>
    <row r="21" spans="1:8" x14ac:dyDescent="0.25">
      <c r="A21" s="43">
        <v>8</v>
      </c>
      <c r="B21" s="44" t="s">
        <v>22</v>
      </c>
      <c r="C21" s="45">
        <v>500000</v>
      </c>
      <c r="D21" s="45">
        <v>171000</v>
      </c>
      <c r="E21" s="46">
        <f t="shared" si="2"/>
        <v>34.200000000000003</v>
      </c>
      <c r="F21" s="45">
        <v>500000</v>
      </c>
      <c r="G21" s="45">
        <v>171000</v>
      </c>
      <c r="H21" s="47">
        <f t="shared" si="3"/>
        <v>34.200000000000003</v>
      </c>
    </row>
    <row r="22" spans="1:8" x14ac:dyDescent="0.25">
      <c r="A22" s="43">
        <v>9</v>
      </c>
      <c r="B22" s="44" t="s">
        <v>23</v>
      </c>
      <c r="C22" s="45">
        <v>5200000</v>
      </c>
      <c r="D22" s="45">
        <v>21630050</v>
      </c>
      <c r="E22" s="46">
        <f t="shared" si="2"/>
        <v>415.96250000000003</v>
      </c>
      <c r="F22" s="45">
        <v>70000000</v>
      </c>
      <c r="G22" s="45">
        <v>93547900</v>
      </c>
      <c r="H22" s="47">
        <f t="shared" si="3"/>
        <v>133.63985714285712</v>
      </c>
    </row>
    <row r="23" spans="1:8" x14ac:dyDescent="0.25">
      <c r="A23" s="43">
        <v>10</v>
      </c>
      <c r="B23" s="44" t="s">
        <v>24</v>
      </c>
      <c r="C23" s="45">
        <v>5000000</v>
      </c>
      <c r="D23" s="45">
        <v>1151695</v>
      </c>
      <c r="E23" s="46">
        <f t="shared" si="2"/>
        <v>23.033899999999999</v>
      </c>
      <c r="F23" s="45">
        <v>5000000</v>
      </c>
      <c r="G23" s="45">
        <v>3997400</v>
      </c>
      <c r="H23" s="47">
        <f t="shared" si="3"/>
        <v>79.947999999999993</v>
      </c>
    </row>
    <row r="24" spans="1:8" x14ac:dyDescent="0.25">
      <c r="A24" s="43">
        <v>11</v>
      </c>
      <c r="B24" s="44" t="s">
        <v>25</v>
      </c>
      <c r="C24" s="45">
        <v>250000000</v>
      </c>
      <c r="D24" s="45">
        <v>105861547.91</v>
      </c>
      <c r="E24" s="46">
        <f t="shared" si="2"/>
        <v>42.344619163999994</v>
      </c>
      <c r="F24" s="45">
        <v>150000000</v>
      </c>
      <c r="G24" s="45">
        <v>164179092.15000001</v>
      </c>
      <c r="H24" s="47">
        <f t="shared" si="3"/>
        <v>109.4527281</v>
      </c>
    </row>
    <row r="25" spans="1:8" x14ac:dyDescent="0.25">
      <c r="A25" s="43">
        <v>12</v>
      </c>
      <c r="B25" s="44" t="s">
        <v>26</v>
      </c>
      <c r="C25" s="45">
        <v>30000000</v>
      </c>
      <c r="D25" s="45">
        <v>633290</v>
      </c>
      <c r="E25" s="46">
        <f t="shared" si="2"/>
        <v>2.1109666666666667</v>
      </c>
      <c r="F25" s="45">
        <v>2000000</v>
      </c>
      <c r="G25" s="45">
        <v>353866</v>
      </c>
      <c r="H25" s="47">
        <f t="shared" si="3"/>
        <v>17.693300000000001</v>
      </c>
    </row>
    <row r="26" spans="1:8" x14ac:dyDescent="0.25">
      <c r="A26" s="43">
        <v>13</v>
      </c>
      <c r="B26" s="44" t="s">
        <v>27</v>
      </c>
      <c r="C26" s="45">
        <v>5000000</v>
      </c>
      <c r="D26" s="45">
        <v>3865550</v>
      </c>
      <c r="E26" s="46">
        <f t="shared" si="2"/>
        <v>77.310999999999993</v>
      </c>
      <c r="F26" s="45">
        <v>5000000</v>
      </c>
      <c r="G26" s="45">
        <v>4767709</v>
      </c>
      <c r="H26" s="47">
        <f t="shared" si="3"/>
        <v>95.354179999999999</v>
      </c>
    </row>
    <row r="27" spans="1:8" x14ac:dyDescent="0.25">
      <c r="A27" s="43">
        <v>14</v>
      </c>
      <c r="B27" s="44" t="s">
        <v>28</v>
      </c>
      <c r="C27" s="45">
        <v>5000000</v>
      </c>
      <c r="D27" s="49">
        <v>0</v>
      </c>
      <c r="E27" s="46">
        <f t="shared" si="2"/>
        <v>0</v>
      </c>
      <c r="F27" s="49">
        <v>0</v>
      </c>
      <c r="G27" s="49">
        <v>0</v>
      </c>
      <c r="H27" s="47">
        <v>0</v>
      </c>
    </row>
    <row r="28" spans="1:8" x14ac:dyDescent="0.25">
      <c r="A28" s="43">
        <v>15</v>
      </c>
      <c r="B28" s="44" t="s">
        <v>29</v>
      </c>
      <c r="C28" s="45">
        <v>1000000</v>
      </c>
      <c r="D28" s="45">
        <v>499065</v>
      </c>
      <c r="E28" s="46">
        <f t="shared" si="2"/>
        <v>49.906500000000001</v>
      </c>
      <c r="F28" s="45">
        <v>1000000</v>
      </c>
      <c r="G28" s="45">
        <v>1223492.92</v>
      </c>
      <c r="H28" s="47">
        <f t="shared" si="3"/>
        <v>122.34929199999999</v>
      </c>
    </row>
    <row r="29" spans="1:8" x14ac:dyDescent="0.25">
      <c r="A29" s="43">
        <v>16</v>
      </c>
      <c r="B29" s="44" t="s">
        <v>30</v>
      </c>
      <c r="C29" s="45">
        <v>5500000</v>
      </c>
      <c r="D29" s="45">
        <v>5744092.29</v>
      </c>
      <c r="E29" s="46">
        <f t="shared" si="2"/>
        <v>104.43804163636364</v>
      </c>
      <c r="F29" s="45">
        <v>10000000</v>
      </c>
      <c r="G29" s="45">
        <v>12403713</v>
      </c>
      <c r="H29" s="47">
        <f t="shared" si="3"/>
        <v>124.03713</v>
      </c>
    </row>
    <row r="30" spans="1:8" x14ac:dyDescent="0.25">
      <c r="A30" s="43">
        <v>17</v>
      </c>
      <c r="B30" s="44" t="s">
        <v>31</v>
      </c>
      <c r="C30" s="45">
        <v>750000000</v>
      </c>
      <c r="D30" s="45">
        <v>610262563.35000002</v>
      </c>
      <c r="E30" s="46">
        <f t="shared" si="2"/>
        <v>81.368341780000009</v>
      </c>
      <c r="F30" s="45">
        <v>750000000</v>
      </c>
      <c r="G30" s="45">
        <v>919978147.70000005</v>
      </c>
      <c r="H30" s="47">
        <f t="shared" si="3"/>
        <v>122.66375302666668</v>
      </c>
    </row>
    <row r="31" spans="1:8" x14ac:dyDescent="0.25">
      <c r="A31" s="43">
        <v>18</v>
      </c>
      <c r="B31" s="44" t="s">
        <v>32</v>
      </c>
      <c r="C31" s="45">
        <v>80000000</v>
      </c>
      <c r="D31" s="45">
        <v>74603072.349999994</v>
      </c>
      <c r="E31" s="46">
        <f t="shared" si="2"/>
        <v>93.253840437499989</v>
      </c>
      <c r="F31" s="45">
        <v>90000000</v>
      </c>
      <c r="G31" s="45">
        <v>63085258.119999997</v>
      </c>
      <c r="H31" s="47">
        <f t="shared" si="3"/>
        <v>70.094731244444446</v>
      </c>
    </row>
    <row r="32" spans="1:8" x14ac:dyDescent="0.25">
      <c r="A32" s="43">
        <v>19</v>
      </c>
      <c r="B32" s="44" t="s">
        <v>33</v>
      </c>
      <c r="C32" s="45">
        <v>1000000</v>
      </c>
      <c r="D32" s="45">
        <v>835150</v>
      </c>
      <c r="E32" s="46">
        <f t="shared" si="2"/>
        <v>83.515000000000001</v>
      </c>
      <c r="F32" s="45">
        <v>1000000</v>
      </c>
      <c r="G32" s="45">
        <v>1193950</v>
      </c>
      <c r="H32" s="47">
        <f t="shared" si="3"/>
        <v>119.39500000000001</v>
      </c>
    </row>
    <row r="33" spans="1:8" x14ac:dyDescent="0.25">
      <c r="A33" s="43">
        <v>20</v>
      </c>
      <c r="B33" s="44" t="s">
        <v>34</v>
      </c>
      <c r="C33" s="45">
        <v>1500000</v>
      </c>
      <c r="D33" s="45">
        <v>3553426</v>
      </c>
      <c r="E33" s="46">
        <f t="shared" si="2"/>
        <v>236.89506666666665</v>
      </c>
      <c r="F33" s="45">
        <v>4000000</v>
      </c>
      <c r="G33" s="45">
        <v>5014255.74</v>
      </c>
      <c r="H33" s="47">
        <f t="shared" si="3"/>
        <v>125.35639350000001</v>
      </c>
    </row>
    <row r="34" spans="1:8" x14ac:dyDescent="0.25">
      <c r="A34" s="43">
        <v>21</v>
      </c>
      <c r="B34" s="44" t="s">
        <v>35</v>
      </c>
      <c r="C34" s="45">
        <v>550000000</v>
      </c>
      <c r="D34" s="45">
        <v>346830593.56999999</v>
      </c>
      <c r="E34" s="46">
        <f t="shared" si="2"/>
        <v>63.060107921818172</v>
      </c>
      <c r="F34" s="45">
        <v>550000000</v>
      </c>
      <c r="G34" s="45">
        <v>484354481.04000002</v>
      </c>
      <c r="H34" s="47">
        <f t="shared" si="3"/>
        <v>88.06445109818182</v>
      </c>
    </row>
    <row r="35" spans="1:8" x14ac:dyDescent="0.25">
      <c r="A35" s="43">
        <v>22</v>
      </c>
      <c r="B35" s="44" t="s">
        <v>77</v>
      </c>
      <c r="C35" s="45">
        <v>10000000</v>
      </c>
      <c r="D35" s="45">
        <v>14335422.1</v>
      </c>
      <c r="E35" s="46">
        <f t="shared" si="2"/>
        <v>143.354221</v>
      </c>
      <c r="F35" s="45">
        <v>20000000</v>
      </c>
      <c r="G35" s="45">
        <v>20596655.52</v>
      </c>
      <c r="H35" s="47">
        <f t="shared" si="3"/>
        <v>102.98327759999999</v>
      </c>
    </row>
    <row r="36" spans="1:8" x14ac:dyDescent="0.25">
      <c r="A36" s="43">
        <v>23</v>
      </c>
      <c r="B36" s="44" t="s">
        <v>36</v>
      </c>
      <c r="C36" s="45">
        <v>2000000</v>
      </c>
      <c r="D36" s="48">
        <v>15500</v>
      </c>
      <c r="E36" s="46">
        <f t="shared" si="2"/>
        <v>0.77500000000000002</v>
      </c>
      <c r="F36" s="45">
        <v>1000000</v>
      </c>
      <c r="G36" s="48">
        <v>86210</v>
      </c>
      <c r="H36" s="47">
        <f t="shared" si="3"/>
        <v>8.6209999999999987</v>
      </c>
    </row>
    <row r="37" spans="1:8" ht="16.5" thickBot="1" x14ac:dyDescent="0.3">
      <c r="A37" s="43">
        <v>24</v>
      </c>
      <c r="B37" s="51" t="s">
        <v>37</v>
      </c>
      <c r="C37" s="52">
        <v>10000000</v>
      </c>
      <c r="D37" s="52">
        <v>21038495.890000001</v>
      </c>
      <c r="E37" s="53">
        <f t="shared" si="2"/>
        <v>210.38495890000002</v>
      </c>
      <c r="F37" s="52">
        <v>25000000</v>
      </c>
      <c r="G37" s="52">
        <v>1972940.38</v>
      </c>
      <c r="H37" s="54">
        <f t="shared" si="3"/>
        <v>7.8917615200000002</v>
      </c>
    </row>
    <row r="38" spans="1:8" s="16" customFormat="1" ht="16.5" thickBot="1" x14ac:dyDescent="0.3">
      <c r="A38" s="79" t="s">
        <v>38</v>
      </c>
      <c r="B38" s="80"/>
      <c r="C38" s="55">
        <f>SUM(C14:C37)</f>
        <v>4343200000</v>
      </c>
      <c r="D38" s="55">
        <f>SUM(D14:D37)</f>
        <v>3726626843.1899996</v>
      </c>
      <c r="E38" s="56">
        <f>D38/C38*100</f>
        <v>85.803712543516284</v>
      </c>
      <c r="F38" s="55">
        <f>SUM(F14:F37)</f>
        <v>4850100000</v>
      </c>
      <c r="G38" s="55">
        <f>SUM(G14:G37)</f>
        <v>4770859292.2400007</v>
      </c>
      <c r="H38" s="57">
        <f>G38/F38*100</f>
        <v>98.366204660522484</v>
      </c>
    </row>
    <row r="39" spans="1:8" ht="16.5" thickBot="1" x14ac:dyDescent="0.3">
      <c r="A39" s="9"/>
      <c r="B39" s="10"/>
      <c r="C39" s="9"/>
      <c r="D39" s="9"/>
      <c r="E39" s="9"/>
      <c r="F39" s="9"/>
      <c r="G39" s="9"/>
      <c r="H39" s="9"/>
    </row>
    <row r="40" spans="1:8" ht="16.5" thickBot="1" x14ac:dyDescent="0.3">
      <c r="A40" s="58">
        <v>2</v>
      </c>
      <c r="B40" s="40" t="s">
        <v>73</v>
      </c>
      <c r="C40" s="59"/>
      <c r="D40" s="60"/>
      <c r="E40" s="61"/>
      <c r="F40" s="60"/>
      <c r="G40" s="60"/>
      <c r="H40" s="62"/>
    </row>
    <row r="41" spans="1:8" x14ac:dyDescent="0.25">
      <c r="A41" s="82" t="s">
        <v>0</v>
      </c>
      <c r="B41" s="95" t="s">
        <v>1</v>
      </c>
      <c r="C41" s="63" t="s">
        <v>2</v>
      </c>
      <c r="D41" s="64"/>
      <c r="E41" s="65"/>
      <c r="F41" s="91" t="s">
        <v>3</v>
      </c>
      <c r="G41" s="92"/>
      <c r="H41" s="93"/>
    </row>
    <row r="42" spans="1:8" ht="16.5" thickBot="1" x14ac:dyDescent="0.3">
      <c r="A42" s="94"/>
      <c r="B42" s="96"/>
      <c r="C42" s="78" t="s">
        <v>4</v>
      </c>
      <c r="D42" s="17" t="s">
        <v>5</v>
      </c>
      <c r="E42" s="18" t="s">
        <v>6</v>
      </c>
      <c r="F42" s="66" t="s">
        <v>4</v>
      </c>
      <c r="G42" s="17" t="s">
        <v>5</v>
      </c>
      <c r="H42" s="18" t="s">
        <v>6</v>
      </c>
    </row>
    <row r="43" spans="1:8" x14ac:dyDescent="0.25">
      <c r="A43" s="43">
        <v>1</v>
      </c>
      <c r="B43" s="44" t="s">
        <v>9</v>
      </c>
      <c r="C43" s="45">
        <v>1800000000</v>
      </c>
      <c r="D43" s="45">
        <v>2023667823.25</v>
      </c>
      <c r="E43" s="46">
        <f>D43/C43*100</f>
        <v>112.42599018055554</v>
      </c>
      <c r="F43" s="45">
        <v>2500000000</v>
      </c>
      <c r="G43" s="45">
        <v>919988331.90999997</v>
      </c>
      <c r="H43" s="47">
        <f>G43/F43*100</f>
        <v>36.799533276399998</v>
      </c>
    </row>
    <row r="44" spans="1:8" x14ac:dyDescent="0.25">
      <c r="A44" s="43">
        <v>2</v>
      </c>
      <c r="B44" s="44" t="s">
        <v>11</v>
      </c>
      <c r="C44" s="45">
        <v>150768000</v>
      </c>
      <c r="D44" s="45">
        <v>344428465.91000003</v>
      </c>
      <c r="E44" s="46">
        <f t="shared" ref="E44:E48" si="4">D44/C44*100</f>
        <v>228.44931677146346</v>
      </c>
      <c r="F44" s="45">
        <v>365274000</v>
      </c>
      <c r="G44" s="45">
        <v>203400269.5</v>
      </c>
      <c r="H44" s="47">
        <f t="shared" ref="H44:H48" si="5">G44/F44*100</f>
        <v>55.684299868044263</v>
      </c>
    </row>
    <row r="45" spans="1:8" x14ac:dyDescent="0.25">
      <c r="A45" s="43">
        <v>3</v>
      </c>
      <c r="B45" s="44" t="s">
        <v>12</v>
      </c>
      <c r="C45" s="45">
        <v>150768000</v>
      </c>
      <c r="D45" s="49">
        <v>0</v>
      </c>
      <c r="E45" s="46">
        <f t="shared" si="4"/>
        <v>0</v>
      </c>
      <c r="F45" s="49">
        <v>0</v>
      </c>
      <c r="G45" s="49">
        <v>0</v>
      </c>
      <c r="H45" s="67">
        <v>0</v>
      </c>
    </row>
    <row r="46" spans="1:8" x14ac:dyDescent="0.25">
      <c r="A46" s="43">
        <v>4</v>
      </c>
      <c r="B46" s="44" t="s">
        <v>14</v>
      </c>
      <c r="C46" s="45">
        <v>400000000</v>
      </c>
      <c r="D46" s="45">
        <v>337377748.80000001</v>
      </c>
      <c r="E46" s="46">
        <f t="shared" si="4"/>
        <v>84.344437200000002</v>
      </c>
      <c r="F46" s="45">
        <v>463499000</v>
      </c>
      <c r="G46" s="45">
        <v>400653058.11000001</v>
      </c>
      <c r="H46" s="47">
        <f t="shared" si="5"/>
        <v>86.440975732417982</v>
      </c>
    </row>
    <row r="47" spans="1:8" x14ac:dyDescent="0.25">
      <c r="A47" s="43">
        <v>5</v>
      </c>
      <c r="B47" s="44" t="s">
        <v>15</v>
      </c>
      <c r="C47" s="45">
        <v>1000000</v>
      </c>
      <c r="D47" s="45">
        <v>1864347.6</v>
      </c>
      <c r="E47" s="46">
        <f t="shared" si="4"/>
        <v>186.43476000000001</v>
      </c>
      <c r="F47" s="45">
        <v>5000000</v>
      </c>
      <c r="G47" s="45">
        <v>12407198.6</v>
      </c>
      <c r="H47" s="47">
        <f t="shared" si="5"/>
        <v>248.14397199999999</v>
      </c>
    </row>
    <row r="48" spans="1:8" ht="16.5" thickBot="1" x14ac:dyDescent="0.3">
      <c r="A48" s="43">
        <v>6</v>
      </c>
      <c r="B48" s="51" t="s">
        <v>16</v>
      </c>
      <c r="C48" s="52">
        <v>80000000</v>
      </c>
      <c r="D48" s="52">
        <v>48148357.630000003</v>
      </c>
      <c r="E48" s="53">
        <f t="shared" si="4"/>
        <v>60.185447037500005</v>
      </c>
      <c r="F48" s="52">
        <v>80000000</v>
      </c>
      <c r="G48" s="52">
        <v>22543483.039999999</v>
      </c>
      <c r="H48" s="54">
        <f t="shared" si="5"/>
        <v>28.179353800000001</v>
      </c>
    </row>
    <row r="49" spans="1:8" s="16" customFormat="1" ht="16.5" thickBot="1" x14ac:dyDescent="0.3">
      <c r="A49" s="6"/>
      <c r="B49" s="7" t="s">
        <v>38</v>
      </c>
      <c r="C49" s="8">
        <f>SUM(C43:C48)</f>
        <v>2582536000</v>
      </c>
      <c r="D49" s="8">
        <f>SUM(D43:D48)</f>
        <v>2755486743.1900001</v>
      </c>
      <c r="E49" s="68">
        <f>D49/C49*100</f>
        <v>106.69693445473752</v>
      </c>
      <c r="F49" s="8">
        <f>SUM(F43:F48)</f>
        <v>3413773000</v>
      </c>
      <c r="G49" s="8">
        <f>SUM(G43:G48)</f>
        <v>1558992341.1599998</v>
      </c>
      <c r="H49" s="69">
        <f>G49/F49*100</f>
        <v>45.667721349955016</v>
      </c>
    </row>
    <row r="50" spans="1:8" s="16" customFormat="1" ht="16.5" thickBot="1" x14ac:dyDescent="0.3">
      <c r="A50" s="11"/>
      <c r="B50" s="12"/>
      <c r="C50" s="13"/>
      <c r="D50" s="13"/>
      <c r="E50" s="13"/>
      <c r="F50" s="13"/>
      <c r="G50" s="13"/>
      <c r="H50" s="14"/>
    </row>
    <row r="51" spans="1:8" ht="16.5" thickBot="1" x14ac:dyDescent="0.3">
      <c r="A51" s="70">
        <v>3</v>
      </c>
      <c r="B51" s="40" t="s">
        <v>74</v>
      </c>
      <c r="C51" s="59"/>
      <c r="D51" s="60"/>
      <c r="E51" s="61"/>
      <c r="F51" s="60"/>
      <c r="G51" s="60"/>
      <c r="H51" s="62"/>
    </row>
    <row r="52" spans="1:8" x14ac:dyDescent="0.25">
      <c r="A52" s="82" t="s">
        <v>0</v>
      </c>
      <c r="B52" s="95" t="s">
        <v>1</v>
      </c>
      <c r="C52" s="91" t="s">
        <v>2</v>
      </c>
      <c r="D52" s="92"/>
      <c r="E52" s="93"/>
      <c r="F52" s="91" t="s">
        <v>3</v>
      </c>
      <c r="G52" s="92"/>
      <c r="H52" s="93"/>
    </row>
    <row r="53" spans="1:8" ht="16.5" thickBot="1" x14ac:dyDescent="0.3">
      <c r="A53" s="94"/>
      <c r="B53" s="96"/>
      <c r="C53" s="78" t="s">
        <v>4</v>
      </c>
      <c r="D53" s="17" t="s">
        <v>5</v>
      </c>
      <c r="E53" s="18" t="s">
        <v>6</v>
      </c>
      <c r="F53" s="78" t="s">
        <v>4</v>
      </c>
      <c r="G53" s="17" t="s">
        <v>5</v>
      </c>
      <c r="H53" s="18" t="s">
        <v>6</v>
      </c>
    </row>
    <row r="54" spans="1:8" x14ac:dyDescent="0.25">
      <c r="A54" s="43">
        <v>1</v>
      </c>
      <c r="B54" s="44" t="s">
        <v>17</v>
      </c>
      <c r="C54" s="45">
        <v>839867000</v>
      </c>
      <c r="D54" s="45">
        <v>839867000</v>
      </c>
      <c r="E54" s="49">
        <f>D54/C54*100</f>
        <v>100</v>
      </c>
      <c r="F54" s="45">
        <v>841970000</v>
      </c>
      <c r="G54" s="45">
        <v>737481500</v>
      </c>
      <c r="H54" s="47">
        <f>G54/F54*100</f>
        <v>87.589997268311222</v>
      </c>
    </row>
    <row r="55" spans="1:8" x14ac:dyDescent="0.25">
      <c r="A55" s="43">
        <v>2</v>
      </c>
      <c r="B55" s="44" t="s">
        <v>18</v>
      </c>
      <c r="C55" s="45">
        <v>1285810000</v>
      </c>
      <c r="D55" s="45">
        <v>960929746</v>
      </c>
      <c r="E55" s="46">
        <f t="shared" ref="E55:E56" si="6">D55/C55*100</f>
        <v>74.733416756752561</v>
      </c>
      <c r="F55" s="45">
        <v>1289606000</v>
      </c>
      <c r="G55" s="45">
        <v>1109593150</v>
      </c>
      <c r="H55" s="47">
        <f t="shared" ref="H55:H56" si="7">G55/F55*100</f>
        <v>86.041252134372826</v>
      </c>
    </row>
    <row r="56" spans="1:8" ht="16.5" thickBot="1" x14ac:dyDescent="0.3">
      <c r="A56" s="50">
        <v>3</v>
      </c>
      <c r="B56" s="51" t="s">
        <v>19</v>
      </c>
      <c r="C56" s="52">
        <v>35600000</v>
      </c>
      <c r="D56" s="52">
        <v>23200000</v>
      </c>
      <c r="E56" s="53">
        <f t="shared" si="6"/>
        <v>65.168539325842701</v>
      </c>
      <c r="F56" s="52">
        <v>24100000</v>
      </c>
      <c r="G56" s="52">
        <v>122532995</v>
      </c>
      <c r="H56" s="54">
        <f t="shared" si="7"/>
        <v>508.43566390041497</v>
      </c>
    </row>
    <row r="57" spans="1:8" s="16" customFormat="1" ht="16.5" thickBot="1" x14ac:dyDescent="0.3">
      <c r="A57" s="6"/>
      <c r="B57" s="7" t="s">
        <v>38</v>
      </c>
      <c r="C57" s="8">
        <f>SUM(C54:C56)</f>
        <v>2161277000</v>
      </c>
      <c r="D57" s="8">
        <f>SUM(D54:D56)</f>
        <v>1823996746</v>
      </c>
      <c r="E57" s="68">
        <f>D57/C57*100</f>
        <v>84.394399514731333</v>
      </c>
      <c r="F57" s="8">
        <f>SUM(F54:F56)</f>
        <v>2155676000</v>
      </c>
      <c r="G57" s="8">
        <f>SUM(G54:G56)</f>
        <v>1969607645</v>
      </c>
      <c r="H57" s="69">
        <f>G57/F57*100</f>
        <v>91.368445211618081</v>
      </c>
    </row>
    <row r="58" spans="1:8" s="16" customFormat="1" ht="16.5" thickBot="1" x14ac:dyDescent="0.3">
      <c r="A58" s="5"/>
      <c r="B58" s="15"/>
      <c r="C58" s="5"/>
      <c r="D58" s="5"/>
      <c r="E58" s="71"/>
      <c r="F58" s="5"/>
      <c r="G58" s="5"/>
      <c r="H58" s="71"/>
    </row>
    <row r="59" spans="1:8" s="16" customFormat="1" x14ac:dyDescent="0.25">
      <c r="A59" s="85" t="s">
        <v>78</v>
      </c>
      <c r="B59" s="86"/>
      <c r="C59" s="82" t="s">
        <v>2</v>
      </c>
      <c r="D59" s="83"/>
      <c r="E59" s="84"/>
      <c r="F59" s="82" t="s">
        <v>3</v>
      </c>
      <c r="G59" s="83"/>
      <c r="H59" s="84"/>
    </row>
    <row r="60" spans="1:8" s="16" customFormat="1" ht="16.5" thickBot="1" x14ac:dyDescent="0.3">
      <c r="A60" s="87"/>
      <c r="B60" s="88"/>
      <c r="C60" s="78" t="s">
        <v>4</v>
      </c>
      <c r="D60" s="17" t="s">
        <v>5</v>
      </c>
      <c r="E60" s="18" t="s">
        <v>6</v>
      </c>
      <c r="F60" s="78" t="s">
        <v>4</v>
      </c>
      <c r="G60" s="17" t="s">
        <v>5</v>
      </c>
      <c r="H60" s="18" t="s">
        <v>6</v>
      </c>
    </row>
    <row r="61" spans="1:8" ht="16.5" thickBot="1" x14ac:dyDescent="0.3">
      <c r="A61" s="89"/>
      <c r="B61" s="90"/>
      <c r="C61" s="72">
        <f>C57+C49+C38</f>
        <v>9087013000</v>
      </c>
      <c r="D61" s="72">
        <f>D57+D49+D38</f>
        <v>8306110332.3800001</v>
      </c>
      <c r="E61" s="73">
        <f>D61/C61*100</f>
        <v>91.406387691753054</v>
      </c>
      <c r="F61" s="72">
        <f>F57+F49+F38</f>
        <v>10419549000</v>
      </c>
      <c r="G61" s="72">
        <f>G57+G49+G38</f>
        <v>8299459278.4000006</v>
      </c>
      <c r="H61" s="74">
        <f>G61/F61*100</f>
        <v>79.652768832892875</v>
      </c>
    </row>
  </sheetData>
  <mergeCells count="21">
    <mergeCell ref="F4:H4"/>
    <mergeCell ref="A12:A13"/>
    <mergeCell ref="B12:B13"/>
    <mergeCell ref="C12:E12"/>
    <mergeCell ref="F12:H12"/>
    <mergeCell ref="A1:H1"/>
    <mergeCell ref="A2:H2"/>
    <mergeCell ref="A3:H3"/>
    <mergeCell ref="C59:E59"/>
    <mergeCell ref="F59:H59"/>
    <mergeCell ref="A59:B61"/>
    <mergeCell ref="C52:E52"/>
    <mergeCell ref="F52:H52"/>
    <mergeCell ref="A41:A42"/>
    <mergeCell ref="B41:B42"/>
    <mergeCell ref="F41:H41"/>
    <mergeCell ref="A52:A53"/>
    <mergeCell ref="B52:B53"/>
    <mergeCell ref="A4:A5"/>
    <mergeCell ref="B4:B5"/>
    <mergeCell ref="C4:E4"/>
  </mergeCells>
  <pageMargins left="0.7" right="0.7" top="0.75" bottom="0.75" header="0.3" footer="0.3"/>
  <pageSetup scale="7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20" sqref="B20"/>
    </sheetView>
  </sheetViews>
  <sheetFormatPr defaultRowHeight="15" x14ac:dyDescent="0.25"/>
  <cols>
    <col min="1" max="1" width="18" customWidth="1"/>
    <col min="2" max="2" width="37.85546875" customWidth="1"/>
    <col min="3" max="3" width="45.5703125" customWidth="1"/>
    <col min="4" max="4" width="25.7109375" customWidth="1"/>
  </cols>
  <sheetData>
    <row r="1" spans="1:4" s="1" customFormat="1" ht="18.75" x14ac:dyDescent="0.3">
      <c r="B1" s="97" t="s">
        <v>39</v>
      </c>
      <c r="C1" s="97"/>
    </row>
    <row r="3" spans="1:4" ht="18" x14ac:dyDescent="0.25">
      <c r="A3" s="2" t="s">
        <v>40</v>
      </c>
      <c r="B3" s="2" t="s">
        <v>41</v>
      </c>
      <c r="C3" s="2" t="s">
        <v>42</v>
      </c>
      <c r="D3" s="2" t="s">
        <v>43</v>
      </c>
    </row>
    <row r="4" spans="1:4" ht="18" x14ac:dyDescent="0.25">
      <c r="A4" s="3" t="s">
        <v>44</v>
      </c>
      <c r="B4" s="3" t="s">
        <v>45</v>
      </c>
      <c r="C4" s="3" t="s">
        <v>46</v>
      </c>
      <c r="D4" s="3" t="s">
        <v>47</v>
      </c>
    </row>
    <row r="5" spans="1:4" ht="18" x14ac:dyDescent="0.25">
      <c r="A5" s="3" t="s">
        <v>48</v>
      </c>
      <c r="B5" s="3" t="s">
        <v>49</v>
      </c>
      <c r="C5" s="3" t="s">
        <v>50</v>
      </c>
      <c r="D5" s="3" t="s">
        <v>51</v>
      </c>
    </row>
    <row r="6" spans="1:4" ht="18" x14ac:dyDescent="0.25">
      <c r="A6" s="3" t="s">
        <v>52</v>
      </c>
      <c r="B6" s="3" t="s">
        <v>53</v>
      </c>
      <c r="C6" s="3" t="s">
        <v>54</v>
      </c>
      <c r="D6" s="3" t="s">
        <v>55</v>
      </c>
    </row>
    <row r="7" spans="1:4" ht="18" x14ac:dyDescent="0.25">
      <c r="A7" s="3" t="s">
        <v>38</v>
      </c>
      <c r="B7" s="3" t="s">
        <v>56</v>
      </c>
      <c r="C7" s="3" t="s">
        <v>57</v>
      </c>
      <c r="D7" s="3" t="s">
        <v>58</v>
      </c>
    </row>
    <row r="9" spans="1:4" s="1" customFormat="1" ht="18.75" x14ac:dyDescent="0.3">
      <c r="B9" s="98" t="s">
        <v>59</v>
      </c>
      <c r="C9" s="98"/>
    </row>
    <row r="10" spans="1:4" ht="18" x14ac:dyDescent="0.25">
      <c r="A10" s="2" t="s">
        <v>40</v>
      </c>
      <c r="B10" s="2" t="s">
        <v>41</v>
      </c>
      <c r="C10" s="2" t="s">
        <v>42</v>
      </c>
      <c r="D10" s="2" t="s">
        <v>43</v>
      </c>
    </row>
    <row r="11" spans="1:4" ht="18" x14ac:dyDescent="0.25">
      <c r="A11" s="3" t="s">
        <v>44</v>
      </c>
      <c r="B11" s="3" t="s">
        <v>60</v>
      </c>
      <c r="C11" s="3" t="s">
        <v>61</v>
      </c>
      <c r="D11" s="3" t="s">
        <v>62</v>
      </c>
    </row>
    <row r="12" spans="1:4" ht="18" x14ac:dyDescent="0.25">
      <c r="A12" s="3" t="s">
        <v>48</v>
      </c>
      <c r="B12" s="3" t="s">
        <v>63</v>
      </c>
      <c r="C12" s="3" t="s">
        <v>64</v>
      </c>
      <c r="D12" s="3" t="s">
        <v>65</v>
      </c>
    </row>
    <row r="13" spans="1:4" ht="18" x14ac:dyDescent="0.25">
      <c r="A13" s="3" t="s">
        <v>52</v>
      </c>
      <c r="B13" s="3" t="s">
        <v>66</v>
      </c>
      <c r="C13" s="3" t="s">
        <v>67</v>
      </c>
      <c r="D13" s="3" t="s">
        <v>68</v>
      </c>
    </row>
    <row r="14" spans="1:4" ht="18" x14ac:dyDescent="0.25">
      <c r="A14" s="3" t="s">
        <v>38</v>
      </c>
      <c r="B14" s="3" t="s">
        <v>69</v>
      </c>
      <c r="C14" s="3" t="s">
        <v>70</v>
      </c>
      <c r="D14" s="3" t="s">
        <v>71</v>
      </c>
    </row>
  </sheetData>
  <mergeCells count="2">
    <mergeCell ref="B1:C1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jestha income</vt:lpstr>
      <vt:lpstr>taxpayer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2023-06-15T14:25:10Z</dcterms:created>
  <dcterms:modified xsi:type="dcterms:W3CDTF">2023-06-16T06:40:01Z</dcterms:modified>
</cp:coreProperties>
</file>